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145" activeTab="0"/>
  </bookViews>
  <sheets>
    <sheet name="ბენზინი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<sst xmlns="http://schemas.openxmlformats.org/spreadsheetml/2006/main" count="93" uniqueCount="33">
  <si>
    <t>ZZ 754 ZZ</t>
  </si>
  <si>
    <t>OM-001-GG</t>
  </si>
  <si>
    <t>პრემიუმი</t>
  </si>
  <si>
    <t>OO-909-ZZ</t>
  </si>
  <si>
    <t>ინფრასტრუქტურის, არქიტექტურისა და ქონების მართვის სამსახურის უფროსი</t>
  </si>
  <si>
    <t>ოზურგეთის მუნიციპალიტეტის გამგებელი</t>
  </si>
  <si>
    <t>ზედამხედველობის განყოფილების უფროსი</t>
  </si>
  <si>
    <t>სამხედრო აღრიცხვის, გაწვევისა და მობილიზაციის სამსახურის უფროსი</t>
  </si>
  <si>
    <t>ოზურგეთის მუნიციპალიტეტის გამგებლის პირველი მოადგილე</t>
  </si>
  <si>
    <t>ოზურგეთის მუნიციპალიტეტის გამგებლის მოადგილე</t>
  </si>
  <si>
    <t xml:space="preserve">ბენზინი </t>
  </si>
  <si>
    <t>NISSAN X-TRAIL</t>
  </si>
  <si>
    <t>OF-447-FO</t>
  </si>
  <si>
    <t>VAZ 21214</t>
  </si>
  <si>
    <t>MERSEDES BENC</t>
  </si>
  <si>
    <t xml:space="preserve">TOYOTA FG </t>
  </si>
  <si>
    <t>HYUNDAI TUCSON</t>
  </si>
  <si>
    <t>OO-080-ZZ</t>
  </si>
  <si>
    <t>საკრებულოს თავმჯდომარე</t>
  </si>
  <si>
    <t>OO-010-ZZ</t>
  </si>
  <si>
    <t>erTeulis fasi</t>
  </si>
  <si>
    <t>sul</t>
  </si>
  <si>
    <t>SIS-328, FJF-899</t>
  </si>
  <si>
    <t>2016 წელი</t>
  </si>
  <si>
    <t>I კვარტალი</t>
  </si>
  <si>
    <t>სულ</t>
  </si>
  <si>
    <t>IIკვარტალი</t>
  </si>
  <si>
    <t>ბენზინი ლ</t>
  </si>
  <si>
    <t>ევრო დიზელი</t>
  </si>
  <si>
    <t>LEQSUSI lX 470</t>
  </si>
  <si>
    <t>III კვარტალი</t>
  </si>
  <si>
    <t>I Vკვარტალი</t>
  </si>
  <si>
    <t>სულ 2016 წელს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</si>
</sst>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i/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i/>
      <sz val="10"/>
      <color indexed="63"/>
      <name val="Tahoma"/>
      <family val="2"/>
    </font>
    <font>
      <b/>
      <i/>
      <sz val="8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i/>
      <sz val="8"/>
      <color indexed="8"/>
      <name val="Tahoma"/>
      <family val="2"/>
    </font>
    <font>
      <b/>
      <i/>
      <sz val="9"/>
      <color indexed="8"/>
      <name val="Tahoma"/>
      <family val="2"/>
    </font>
    <font>
      <b/>
      <i/>
      <sz val="9"/>
      <color indexed="8"/>
      <name val="AcadNusx"/>
      <family val="0"/>
    </font>
    <font>
      <b/>
      <i/>
      <sz val="8"/>
      <color indexed="8"/>
      <name val="AcadNusx"/>
      <family val="0"/>
    </font>
    <font>
      <b/>
      <sz val="10"/>
      <color indexed="8"/>
      <name val="Tahoma"/>
      <family val="2"/>
    </font>
    <font>
      <b/>
      <i/>
      <sz val="12"/>
      <color indexed="8"/>
      <name val="AcadNusx"/>
      <family val="0"/>
    </font>
    <font>
      <b/>
      <i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i/>
      <sz val="11"/>
      <color theme="1"/>
      <name val="Tahoma"/>
      <family val="2"/>
    </font>
    <font>
      <b/>
      <i/>
      <sz val="10"/>
      <color theme="1"/>
      <name val="Tahoma"/>
      <family val="2"/>
    </font>
    <font>
      <b/>
      <i/>
      <sz val="8"/>
      <color theme="1"/>
      <name val="Tahoma"/>
      <family val="2"/>
    </font>
    <font>
      <b/>
      <i/>
      <sz val="9"/>
      <color theme="1"/>
      <name val="AcadNusx"/>
      <family val="0"/>
    </font>
    <font>
      <b/>
      <i/>
      <sz val="9"/>
      <color theme="1"/>
      <name val="Tahoma"/>
      <family val="2"/>
    </font>
    <font>
      <b/>
      <i/>
      <sz val="8"/>
      <color theme="1"/>
      <name val="AcadNusx"/>
      <family val="0"/>
    </font>
    <font>
      <b/>
      <i/>
      <sz val="11"/>
      <color theme="1"/>
      <name val="AcadNusx"/>
      <family val="0"/>
    </font>
    <font>
      <b/>
      <i/>
      <sz val="12"/>
      <color theme="1"/>
      <name val="Tahoma"/>
      <family val="2"/>
    </font>
    <font>
      <b/>
      <i/>
      <sz val="12"/>
      <color theme="1"/>
      <name val="AcadNusx"/>
      <family val="0"/>
    </font>
    <font>
      <b/>
      <sz val="8"/>
      <color theme="1"/>
      <name val="Tahoma"/>
      <family val="2"/>
    </font>
    <font>
      <i/>
      <sz val="10"/>
      <color theme="1" tint="0.24998000264167786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68" fillId="0" borderId="10" xfId="0" applyNumberFormat="1" applyFont="1" applyFill="1" applyBorder="1" applyAlignment="1">
      <alignment/>
    </xf>
    <xf numFmtId="2" fontId="69" fillId="0" borderId="10" xfId="0" applyNumberFormat="1" applyFont="1" applyFill="1" applyBorder="1" applyAlignment="1">
      <alignment horizontal="center"/>
    </xf>
    <xf numFmtId="2" fontId="69" fillId="0" borderId="1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/>
    </xf>
    <xf numFmtId="2" fontId="68" fillId="0" borderId="10" xfId="0" applyNumberFormat="1" applyFont="1" applyFill="1" applyBorder="1" applyAlignment="1">
      <alignment horizontal="center"/>
    </xf>
    <xf numFmtId="2" fontId="73" fillId="0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2" fontId="63" fillId="0" borderId="0" xfId="0" applyNumberFormat="1" applyFont="1" applyFill="1" applyAlignment="1">
      <alignment/>
    </xf>
    <xf numFmtId="2" fontId="58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6" fillId="0" borderId="16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/>
    </xf>
    <xf numFmtId="0" fontId="54" fillId="0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13"/>
  <sheetViews>
    <sheetView showGridLines="0" tabSelected="1" zoomScale="85" zoomScaleNormal="85" zoomScalePageLayoutView="0" workbookViewId="0" topLeftCell="C1">
      <selection activeCell="E8" sqref="E8"/>
    </sheetView>
  </sheetViews>
  <sheetFormatPr defaultColWidth="9.140625" defaultRowHeight="15"/>
  <cols>
    <col min="1" max="1" width="8.421875" style="1" customWidth="1"/>
    <col min="2" max="2" width="26.57421875" style="1" customWidth="1"/>
    <col min="3" max="3" width="26.28125" style="1" customWidth="1"/>
    <col min="4" max="4" width="68.7109375" style="1" customWidth="1"/>
    <col min="5" max="5" width="20.28125" style="1" customWidth="1"/>
    <col min="6" max="6" width="11.57421875" style="1" customWidth="1"/>
    <col min="7" max="8" width="11.421875" style="1" hidden="1" customWidth="1"/>
    <col min="9" max="9" width="14.140625" style="1" hidden="1" customWidth="1"/>
    <col min="10" max="10" width="13.00390625" style="1" hidden="1" customWidth="1"/>
    <col min="11" max="11" width="11.421875" style="1" hidden="1" customWidth="1"/>
    <col min="12" max="12" width="16.140625" style="1" hidden="1" customWidth="1"/>
    <col min="13" max="13" width="12.57421875" style="2" hidden="1" customWidth="1"/>
    <col min="14" max="14" width="12.57421875" style="1" hidden="1" customWidth="1"/>
    <col min="15" max="15" width="15.57421875" style="1" hidden="1" customWidth="1"/>
    <col min="16" max="16" width="16.140625" style="1" customWidth="1"/>
    <col min="17" max="17" width="18.7109375" style="1" customWidth="1"/>
    <col min="18" max="18" width="13.421875" style="1" hidden="1" customWidth="1"/>
    <col min="19" max="19" width="11.28125" style="1" hidden="1" customWidth="1"/>
    <col min="20" max="20" width="14.28125" style="1" hidden="1" customWidth="1"/>
    <col min="21" max="21" width="13.7109375" style="1" hidden="1" customWidth="1"/>
    <col min="22" max="22" width="9.140625" style="1" hidden="1" customWidth="1"/>
    <col min="23" max="24" width="13.28125" style="1" hidden="1" customWidth="1"/>
    <col min="25" max="25" width="13.8515625" style="1" hidden="1" customWidth="1"/>
    <col min="26" max="26" width="16.28125" style="1" hidden="1" customWidth="1"/>
    <col min="27" max="27" width="16.00390625" style="1" customWidth="1"/>
    <col min="28" max="28" width="14.28125" style="1" customWidth="1"/>
    <col min="29" max="29" width="11.7109375" style="1" hidden="1" customWidth="1"/>
    <col min="30" max="30" width="9.140625" style="1" hidden="1" customWidth="1"/>
    <col min="31" max="31" width="12.7109375" style="1" hidden="1" customWidth="1"/>
    <col min="32" max="32" width="12.8515625" style="1" hidden="1" customWidth="1"/>
    <col min="33" max="34" width="13.7109375" style="1" hidden="1" customWidth="1"/>
    <col min="35" max="35" width="12.28125" style="3" hidden="1" customWidth="1"/>
    <col min="36" max="36" width="14.00390625" style="3" hidden="1" customWidth="1"/>
    <col min="37" max="37" width="12.8515625" style="3" hidden="1" customWidth="1"/>
    <col min="38" max="38" width="15.00390625" style="1" customWidth="1"/>
    <col min="39" max="39" width="16.7109375" style="1" customWidth="1"/>
    <col min="40" max="40" width="12.28125" style="3" hidden="1" customWidth="1"/>
    <col min="41" max="41" width="14.00390625" style="3" hidden="1" customWidth="1"/>
    <col min="42" max="42" width="12.140625" style="3" hidden="1" customWidth="1"/>
    <col min="43" max="43" width="12.28125" style="3" hidden="1" customWidth="1"/>
    <col min="44" max="44" width="14.00390625" style="3" hidden="1" customWidth="1"/>
    <col min="45" max="45" width="14.8515625" style="3" hidden="1" customWidth="1"/>
    <col min="46" max="46" width="12.28125" style="3" hidden="1" customWidth="1"/>
    <col min="47" max="47" width="14.00390625" style="3" hidden="1" customWidth="1"/>
    <col min="48" max="48" width="15.140625" style="3" hidden="1" customWidth="1"/>
    <col min="49" max="49" width="16.57421875" style="1" customWidth="1"/>
    <col min="50" max="50" width="16.140625" style="1" customWidth="1"/>
    <col min="51" max="51" width="18.140625" style="1" customWidth="1"/>
    <col min="52" max="52" width="16.421875" style="1" customWidth="1"/>
    <col min="53" max="53" width="12.7109375" style="1" hidden="1" customWidth="1"/>
    <col min="54" max="54" width="13.00390625" style="1" hidden="1" customWidth="1"/>
    <col min="55" max="16384" width="9.140625" style="1" customWidth="1"/>
  </cols>
  <sheetData>
    <row r="3" spans="1:52" ht="14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P3" s="4" t="s">
        <v>24</v>
      </c>
      <c r="Q3" s="4"/>
      <c r="AA3" s="4" t="s">
        <v>26</v>
      </c>
      <c r="AB3" s="4"/>
      <c r="AL3" s="4" t="s">
        <v>30</v>
      </c>
      <c r="AM3" s="4"/>
      <c r="AW3" s="4" t="s">
        <v>31</v>
      </c>
      <c r="AX3" s="4"/>
      <c r="AY3" s="4" t="s">
        <v>32</v>
      </c>
      <c r="AZ3" s="4"/>
    </row>
    <row r="4" spans="1:52" ht="14.25" customHeight="1">
      <c r="A4" s="49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P4" s="5" t="s">
        <v>10</v>
      </c>
      <c r="Q4" s="6" t="s">
        <v>25</v>
      </c>
      <c r="AA4" s="5" t="s">
        <v>10</v>
      </c>
      <c r="AB4" s="6" t="s">
        <v>25</v>
      </c>
      <c r="AL4" s="5" t="s">
        <v>10</v>
      </c>
      <c r="AM4" s="6" t="s">
        <v>25</v>
      </c>
      <c r="AW4" s="5" t="s">
        <v>10</v>
      </c>
      <c r="AX4" s="6" t="s">
        <v>25</v>
      </c>
      <c r="AY4" s="5" t="s">
        <v>10</v>
      </c>
      <c r="AZ4" s="6" t="s">
        <v>25</v>
      </c>
    </row>
    <row r="5" spans="1:54" ht="49.5">
      <c r="A5" s="52"/>
      <c r="B5" s="53"/>
      <c r="C5" s="53"/>
      <c r="D5" s="53"/>
      <c r="E5" s="53"/>
      <c r="F5" s="7" t="s">
        <v>10</v>
      </c>
      <c r="G5" s="8" t="s">
        <v>10</v>
      </c>
      <c r="H5" s="9" t="s">
        <v>20</v>
      </c>
      <c r="I5" s="10" t="s">
        <v>21</v>
      </c>
      <c r="J5" s="8" t="s">
        <v>10</v>
      </c>
      <c r="K5" s="9" t="s">
        <v>20</v>
      </c>
      <c r="L5" s="9" t="s">
        <v>21</v>
      </c>
      <c r="M5" s="45" t="s">
        <v>10</v>
      </c>
      <c r="N5" s="12" t="s">
        <v>20</v>
      </c>
      <c r="O5" s="12" t="s">
        <v>21</v>
      </c>
      <c r="P5" s="11" t="s">
        <v>10</v>
      </c>
      <c r="Q5" s="9" t="s">
        <v>25</v>
      </c>
      <c r="R5" s="13" t="s">
        <v>10</v>
      </c>
      <c r="S5" s="14" t="s">
        <v>20</v>
      </c>
      <c r="T5" s="14" t="s">
        <v>21</v>
      </c>
      <c r="U5" s="13" t="s">
        <v>10</v>
      </c>
      <c r="V5" s="14" t="s">
        <v>20</v>
      </c>
      <c r="W5" s="15" t="s">
        <v>21</v>
      </c>
      <c r="X5" s="13" t="s">
        <v>10</v>
      </c>
      <c r="Y5" s="14" t="s">
        <v>20</v>
      </c>
      <c r="Z5" s="14" t="s">
        <v>21</v>
      </c>
      <c r="AA5" s="11" t="s">
        <v>10</v>
      </c>
      <c r="AB5" s="9" t="s">
        <v>25</v>
      </c>
      <c r="AC5" s="16" t="s">
        <v>10</v>
      </c>
      <c r="AD5" s="17" t="s">
        <v>20</v>
      </c>
      <c r="AE5" s="17" t="s">
        <v>21</v>
      </c>
      <c r="AF5" s="11" t="s">
        <v>10</v>
      </c>
      <c r="AG5" s="9" t="s">
        <v>20</v>
      </c>
      <c r="AH5" s="9" t="s">
        <v>21</v>
      </c>
      <c r="AI5" s="13" t="s">
        <v>10</v>
      </c>
      <c r="AJ5" s="14" t="s">
        <v>20</v>
      </c>
      <c r="AK5" s="14" t="s">
        <v>21</v>
      </c>
      <c r="AL5" s="11" t="s">
        <v>10</v>
      </c>
      <c r="AM5" s="9" t="s">
        <v>25</v>
      </c>
      <c r="AN5" s="13" t="s">
        <v>10</v>
      </c>
      <c r="AO5" s="14" t="s">
        <v>20</v>
      </c>
      <c r="AP5" s="14" t="s">
        <v>21</v>
      </c>
      <c r="AQ5" s="13" t="s">
        <v>10</v>
      </c>
      <c r="AR5" s="14" t="s">
        <v>20</v>
      </c>
      <c r="AS5" s="14" t="s">
        <v>21</v>
      </c>
      <c r="AT5" s="13" t="s">
        <v>10</v>
      </c>
      <c r="AU5" s="14" t="s">
        <v>20</v>
      </c>
      <c r="AV5" s="14" t="s">
        <v>21</v>
      </c>
      <c r="AW5" s="11" t="s">
        <v>10</v>
      </c>
      <c r="AX5" s="9" t="s">
        <v>25</v>
      </c>
      <c r="AY5" s="11" t="s">
        <v>10</v>
      </c>
      <c r="AZ5" s="9" t="s">
        <v>25</v>
      </c>
      <c r="BA5" s="5" t="s">
        <v>27</v>
      </c>
      <c r="BB5" s="6" t="s">
        <v>25</v>
      </c>
    </row>
    <row r="6" spans="1:54" ht="28.5" customHeight="1">
      <c r="A6" s="18">
        <v>1</v>
      </c>
      <c r="B6" s="19" t="s">
        <v>0</v>
      </c>
      <c r="C6" s="19" t="s">
        <v>13</v>
      </c>
      <c r="D6" s="20" t="s">
        <v>7</v>
      </c>
      <c r="E6" s="21" t="s">
        <v>2</v>
      </c>
      <c r="F6" s="22">
        <v>360</v>
      </c>
      <c r="G6" s="23">
        <v>356.97</v>
      </c>
      <c r="H6" s="23">
        <v>1.47</v>
      </c>
      <c r="I6" s="23">
        <f>G6*H6</f>
        <v>524.7459</v>
      </c>
      <c r="J6" s="23">
        <v>359.71</v>
      </c>
      <c r="K6" s="23">
        <v>1.34</v>
      </c>
      <c r="L6" s="23">
        <f>J6*K6</f>
        <v>482.0114</v>
      </c>
      <c r="M6" s="23">
        <v>359.91</v>
      </c>
      <c r="N6" s="23">
        <v>1.28</v>
      </c>
      <c r="O6" s="23">
        <f>M6*N6</f>
        <v>460.68480000000005</v>
      </c>
      <c r="P6" s="23">
        <f>M6+J6+G6</f>
        <v>1076.5900000000001</v>
      </c>
      <c r="Q6" s="23">
        <f>I6+L6+O6</f>
        <v>1467.4421</v>
      </c>
      <c r="R6" s="24">
        <v>359.61</v>
      </c>
      <c r="S6" s="24">
        <v>1.38</v>
      </c>
      <c r="T6" s="24">
        <f>R6*S6</f>
        <v>496.2618</v>
      </c>
      <c r="U6" s="23">
        <v>359.91</v>
      </c>
      <c r="V6" s="24">
        <v>1.38</v>
      </c>
      <c r="W6" s="24">
        <f>U6*V6</f>
        <v>496.6758</v>
      </c>
      <c r="X6" s="24">
        <v>359.1</v>
      </c>
      <c r="Y6" s="25">
        <v>1.38</v>
      </c>
      <c r="Z6" s="26">
        <f>X6*Y6</f>
        <v>495.558</v>
      </c>
      <c r="AA6" s="26">
        <f>R6+U6+X6</f>
        <v>1078.62</v>
      </c>
      <c r="AB6" s="26">
        <f>T6+W6+Z6</f>
        <v>1488.4956</v>
      </c>
      <c r="AC6" s="27">
        <v>359.76</v>
      </c>
      <c r="AD6" s="27">
        <v>1.38</v>
      </c>
      <c r="AE6" s="27">
        <f>AC6*AD6</f>
        <v>496.46879999999993</v>
      </c>
      <c r="AF6" s="27">
        <v>359.15</v>
      </c>
      <c r="AG6" s="27">
        <v>1.38</v>
      </c>
      <c r="AH6" s="27">
        <f>AF6*AG6</f>
        <v>495.62699999999995</v>
      </c>
      <c r="AI6" s="23">
        <v>359.54</v>
      </c>
      <c r="AJ6" s="23">
        <v>1.38</v>
      </c>
      <c r="AK6" s="23">
        <f>AI6*AJ6</f>
        <v>496.16519999999997</v>
      </c>
      <c r="AL6" s="26">
        <f aca="true" t="shared" si="0" ref="AL6:AL11">AC6+AF6+AI6</f>
        <v>1078.45</v>
      </c>
      <c r="AM6" s="26">
        <f aca="true" t="shared" si="1" ref="AM6:AM11">AE6+AH6+AK6</f>
        <v>1488.2609999999997</v>
      </c>
      <c r="AN6" s="23">
        <v>359.79</v>
      </c>
      <c r="AO6" s="23">
        <v>1.43</v>
      </c>
      <c r="AP6" s="23">
        <f>AN6*AO6</f>
        <v>514.4997</v>
      </c>
      <c r="AQ6" s="23">
        <v>359.54</v>
      </c>
      <c r="AR6" s="23">
        <v>1.53</v>
      </c>
      <c r="AS6" s="23">
        <f>AQ6*AR6</f>
        <v>550.0962000000001</v>
      </c>
      <c r="AT6" s="23">
        <v>359.7</v>
      </c>
      <c r="AU6" s="23">
        <v>1.53</v>
      </c>
      <c r="AV6" s="23">
        <f>AT6*AU6</f>
        <v>550.341</v>
      </c>
      <c r="AW6" s="26">
        <f aca="true" t="shared" si="2" ref="AW6:AW12">AN6+AQ6+AT6</f>
        <v>1079.03</v>
      </c>
      <c r="AX6" s="26">
        <f aca="true" t="shared" si="3" ref="AX6:AX12">AP6+AS6+AV6</f>
        <v>1614.9369000000002</v>
      </c>
      <c r="AY6" s="27">
        <f aca="true" t="shared" si="4" ref="AY6:AZ12">P6+AA6+AL6+AW6</f>
        <v>4312.69</v>
      </c>
      <c r="AZ6" s="27">
        <f t="shared" si="4"/>
        <v>6059.1356</v>
      </c>
      <c r="BA6" s="27">
        <v>4312.69</v>
      </c>
      <c r="BB6" s="27">
        <v>6059.14</v>
      </c>
    </row>
    <row r="7" spans="1:54" ht="28.5" customHeight="1">
      <c r="A7" s="18">
        <v>2</v>
      </c>
      <c r="B7" s="19" t="s">
        <v>1</v>
      </c>
      <c r="C7" s="19" t="s">
        <v>15</v>
      </c>
      <c r="D7" s="28" t="s">
        <v>5</v>
      </c>
      <c r="E7" s="21" t="s">
        <v>2</v>
      </c>
      <c r="F7" s="22">
        <v>750</v>
      </c>
      <c r="G7" s="23">
        <v>324.72</v>
      </c>
      <c r="H7" s="23">
        <v>1.47</v>
      </c>
      <c r="I7" s="23">
        <f>G7*H7</f>
        <v>477.33840000000004</v>
      </c>
      <c r="J7" s="23">
        <v>309.67</v>
      </c>
      <c r="K7" s="23">
        <v>1.34</v>
      </c>
      <c r="L7" s="23">
        <f>J7*K7</f>
        <v>414.9578</v>
      </c>
      <c r="M7" s="23">
        <v>749.87</v>
      </c>
      <c r="N7" s="23">
        <v>1.28</v>
      </c>
      <c r="O7" s="23">
        <f>M7*N7</f>
        <v>959.8336</v>
      </c>
      <c r="P7" s="23">
        <f>M7+J7+G7</f>
        <v>1384.26</v>
      </c>
      <c r="Q7" s="23">
        <f>I7+L7+O7</f>
        <v>1852.1298000000002</v>
      </c>
      <c r="R7" s="24">
        <v>749.89</v>
      </c>
      <c r="S7" s="24">
        <v>1.38</v>
      </c>
      <c r="T7" s="23">
        <f>R7*S7</f>
        <v>1034.8482</v>
      </c>
      <c r="U7" s="24">
        <v>676.89</v>
      </c>
      <c r="V7" s="24">
        <v>1.38</v>
      </c>
      <c r="W7" s="24">
        <f>U7*V7</f>
        <v>934.1081999999999</v>
      </c>
      <c r="X7" s="24">
        <v>749.44</v>
      </c>
      <c r="Y7" s="25">
        <v>1.38</v>
      </c>
      <c r="Z7" s="26">
        <f>X7*Y7</f>
        <v>1034.2272</v>
      </c>
      <c r="AA7" s="26">
        <f>R7+U7+X7</f>
        <v>2176.2200000000003</v>
      </c>
      <c r="AB7" s="26">
        <f>T7+W7+Z7</f>
        <v>3003.1836</v>
      </c>
      <c r="AC7" s="27">
        <v>588.07</v>
      </c>
      <c r="AD7" s="27">
        <v>1.38</v>
      </c>
      <c r="AE7" s="27">
        <f>AC7*AD7</f>
        <v>811.5366</v>
      </c>
      <c r="AF7" s="27">
        <v>418.41</v>
      </c>
      <c r="AG7" s="27">
        <v>1.38</v>
      </c>
      <c r="AH7" s="27">
        <f>AF7*AG7</f>
        <v>577.4058</v>
      </c>
      <c r="AI7" s="23">
        <v>642.51</v>
      </c>
      <c r="AJ7" s="23">
        <v>1.38</v>
      </c>
      <c r="AK7" s="23">
        <f>AI7*AJ7</f>
        <v>886.6637999999999</v>
      </c>
      <c r="AL7" s="26">
        <f t="shared" si="0"/>
        <v>1648.99</v>
      </c>
      <c r="AM7" s="26">
        <f t="shared" si="1"/>
        <v>2275.6061999999997</v>
      </c>
      <c r="AN7" s="23">
        <v>749.34</v>
      </c>
      <c r="AO7" s="23">
        <v>1.43</v>
      </c>
      <c r="AP7" s="23">
        <f>AN7*AO7</f>
        <v>1071.5562</v>
      </c>
      <c r="AQ7" s="23">
        <v>687.47</v>
      </c>
      <c r="AR7" s="23">
        <v>1.53</v>
      </c>
      <c r="AS7" s="23">
        <f>AQ7*AR7</f>
        <v>1051.8291000000002</v>
      </c>
      <c r="AT7" s="23">
        <v>749.82</v>
      </c>
      <c r="AU7" s="23">
        <v>1.53</v>
      </c>
      <c r="AV7" s="23">
        <f>AT7*AU7</f>
        <v>1147.2246</v>
      </c>
      <c r="AW7" s="26">
        <f t="shared" si="2"/>
        <v>2186.63</v>
      </c>
      <c r="AX7" s="26">
        <f t="shared" si="3"/>
        <v>3270.6099</v>
      </c>
      <c r="AY7" s="27">
        <f t="shared" si="4"/>
        <v>7396.1</v>
      </c>
      <c r="AZ7" s="27">
        <f t="shared" si="4"/>
        <v>10401.529499999999</v>
      </c>
      <c r="BA7" s="27">
        <v>7396.1</v>
      </c>
      <c r="BB7" s="27">
        <v>10401.53</v>
      </c>
    </row>
    <row r="8" spans="1:54" ht="28.5" customHeight="1">
      <c r="A8" s="18">
        <v>3</v>
      </c>
      <c r="B8" s="19" t="s">
        <v>12</v>
      </c>
      <c r="C8" s="19" t="s">
        <v>11</v>
      </c>
      <c r="D8" s="20" t="s">
        <v>6</v>
      </c>
      <c r="E8" s="21" t="s">
        <v>2</v>
      </c>
      <c r="F8" s="22">
        <v>250</v>
      </c>
      <c r="G8" s="23">
        <v>249.68</v>
      </c>
      <c r="H8" s="23">
        <v>1.47</v>
      </c>
      <c r="I8" s="23">
        <f>G8*H8</f>
        <v>367.0296</v>
      </c>
      <c r="J8" s="23">
        <v>249.42</v>
      </c>
      <c r="K8" s="23">
        <v>1.34</v>
      </c>
      <c r="L8" s="23">
        <f>J8*K8</f>
        <v>334.2228</v>
      </c>
      <c r="M8" s="23">
        <v>249.99</v>
      </c>
      <c r="N8" s="23">
        <v>1.28</v>
      </c>
      <c r="O8" s="23">
        <f>M8*N8</f>
        <v>319.98720000000003</v>
      </c>
      <c r="P8" s="23">
        <f>M8+J8+G8</f>
        <v>749.0899999999999</v>
      </c>
      <c r="Q8" s="23">
        <f>I8+L8+O8</f>
        <v>1021.2396000000001</v>
      </c>
      <c r="R8" s="24">
        <v>249.96</v>
      </c>
      <c r="S8" s="24">
        <v>1.38</v>
      </c>
      <c r="T8" s="23">
        <f>R8*S8</f>
        <v>344.9448</v>
      </c>
      <c r="U8" s="24">
        <v>249.87</v>
      </c>
      <c r="V8" s="24">
        <v>1.38</v>
      </c>
      <c r="W8" s="24">
        <f>U8*V8</f>
        <v>344.82059999999996</v>
      </c>
      <c r="X8" s="24">
        <v>249.98</v>
      </c>
      <c r="Y8" s="25">
        <v>1.38</v>
      </c>
      <c r="Z8" s="26">
        <f>X8*Y8</f>
        <v>344.97239999999994</v>
      </c>
      <c r="AA8" s="26">
        <f>R8+U8+X8</f>
        <v>749.8100000000001</v>
      </c>
      <c r="AB8" s="26">
        <f>T8+W8+Z8</f>
        <v>1034.7377999999999</v>
      </c>
      <c r="AC8" s="27">
        <v>249.93</v>
      </c>
      <c r="AD8" s="27">
        <v>1.38</v>
      </c>
      <c r="AE8" s="27">
        <f>AC8*AD8</f>
        <v>344.9034</v>
      </c>
      <c r="AF8" s="27">
        <v>249.96</v>
      </c>
      <c r="AG8" s="27">
        <v>1.38</v>
      </c>
      <c r="AH8" s="27">
        <f>AF8*AG8</f>
        <v>344.9448</v>
      </c>
      <c r="AI8" s="23">
        <v>249.96</v>
      </c>
      <c r="AJ8" s="23">
        <v>1.38</v>
      </c>
      <c r="AK8" s="23">
        <f>AI8*AJ8</f>
        <v>344.9448</v>
      </c>
      <c r="AL8" s="26">
        <f t="shared" si="0"/>
        <v>749.85</v>
      </c>
      <c r="AM8" s="26">
        <f t="shared" si="1"/>
        <v>1034.793</v>
      </c>
      <c r="AN8" s="23">
        <v>249.71</v>
      </c>
      <c r="AO8" s="23">
        <v>1.43</v>
      </c>
      <c r="AP8" s="23">
        <f>AN8*AO8</f>
        <v>357.0853</v>
      </c>
      <c r="AQ8" s="23">
        <v>249.26</v>
      </c>
      <c r="AR8" s="23">
        <v>1.53</v>
      </c>
      <c r="AS8" s="23">
        <f>AQ8*AR8</f>
        <v>381.3678</v>
      </c>
      <c r="AT8" s="23">
        <v>249.93</v>
      </c>
      <c r="AU8" s="23">
        <v>1.53</v>
      </c>
      <c r="AV8" s="23">
        <f>AT8*AU8</f>
        <v>382.3929</v>
      </c>
      <c r="AW8" s="26">
        <f t="shared" si="2"/>
        <v>748.9000000000001</v>
      </c>
      <c r="AX8" s="26">
        <f t="shared" si="3"/>
        <v>1120.846</v>
      </c>
      <c r="AY8" s="27">
        <f t="shared" si="4"/>
        <v>2997.65</v>
      </c>
      <c r="AZ8" s="27">
        <f t="shared" si="4"/>
        <v>4211.616399999999</v>
      </c>
      <c r="BA8" s="27">
        <v>2997.65</v>
      </c>
      <c r="BB8" s="27">
        <v>4211.62</v>
      </c>
    </row>
    <row r="9" spans="1:54" ht="28.5" customHeight="1">
      <c r="A9" s="18">
        <v>4</v>
      </c>
      <c r="B9" s="19" t="s">
        <v>3</v>
      </c>
      <c r="C9" s="19" t="s">
        <v>11</v>
      </c>
      <c r="D9" s="20" t="s">
        <v>4</v>
      </c>
      <c r="E9" s="21" t="s">
        <v>2</v>
      </c>
      <c r="F9" s="22">
        <v>250</v>
      </c>
      <c r="G9" s="23">
        <v>249.01</v>
      </c>
      <c r="H9" s="23">
        <v>1.47</v>
      </c>
      <c r="I9" s="23">
        <f>G9*H9</f>
        <v>366.0447</v>
      </c>
      <c r="J9" s="23">
        <v>249.42</v>
      </c>
      <c r="K9" s="23">
        <v>1.34</v>
      </c>
      <c r="L9" s="23">
        <f>J9*K9</f>
        <v>334.2228</v>
      </c>
      <c r="M9" s="23">
        <v>249.99</v>
      </c>
      <c r="N9" s="23">
        <v>1.28</v>
      </c>
      <c r="O9" s="23">
        <f>M9*N9</f>
        <v>319.98720000000003</v>
      </c>
      <c r="P9" s="23">
        <f>M9+J9+G9</f>
        <v>748.42</v>
      </c>
      <c r="Q9" s="23">
        <f>I9+L9+O9</f>
        <v>1020.2547</v>
      </c>
      <c r="R9" s="24">
        <v>249.53</v>
      </c>
      <c r="S9" s="24">
        <v>1.38</v>
      </c>
      <c r="T9" s="23">
        <f>R9*S9</f>
        <v>344.35139999999996</v>
      </c>
      <c r="U9" s="24">
        <v>249.27</v>
      </c>
      <c r="V9" s="24">
        <v>1.38</v>
      </c>
      <c r="W9" s="24">
        <f>U9*V9</f>
        <v>343.9926</v>
      </c>
      <c r="X9" s="24">
        <v>249.26</v>
      </c>
      <c r="Y9" s="25">
        <v>1.38</v>
      </c>
      <c r="Z9" s="26">
        <f>X9*Y9</f>
        <v>343.9788</v>
      </c>
      <c r="AA9" s="26">
        <f>R9+U9+X9</f>
        <v>748.06</v>
      </c>
      <c r="AB9" s="26">
        <f>T9+W9+Z9</f>
        <v>1032.3228</v>
      </c>
      <c r="AC9" s="27">
        <v>249.59</v>
      </c>
      <c r="AD9" s="27">
        <v>1.38</v>
      </c>
      <c r="AE9" s="27">
        <f>AC9*AD9</f>
        <v>344.4342</v>
      </c>
      <c r="AF9" s="27">
        <v>249.62</v>
      </c>
      <c r="AG9" s="27">
        <v>1.38</v>
      </c>
      <c r="AH9" s="27">
        <f>AF9*AG9</f>
        <v>344.4756</v>
      </c>
      <c r="AI9" s="23">
        <v>249.89</v>
      </c>
      <c r="AJ9" s="23">
        <v>1.38</v>
      </c>
      <c r="AK9" s="23">
        <f>AI9*AJ9</f>
        <v>344.84819999999996</v>
      </c>
      <c r="AL9" s="26">
        <f t="shared" si="0"/>
        <v>749.1</v>
      </c>
      <c r="AM9" s="26">
        <f t="shared" si="1"/>
        <v>1033.7579999999998</v>
      </c>
      <c r="AN9" s="23">
        <v>249.94</v>
      </c>
      <c r="AO9" s="23">
        <v>1.43</v>
      </c>
      <c r="AP9" s="23">
        <f>AN9*AO9</f>
        <v>357.4142</v>
      </c>
      <c r="AQ9" s="23">
        <v>249.98</v>
      </c>
      <c r="AR9" s="23">
        <v>1.53</v>
      </c>
      <c r="AS9" s="23">
        <f>AQ9*AR9</f>
        <v>382.4694</v>
      </c>
      <c r="AT9" s="23">
        <v>249.89</v>
      </c>
      <c r="AU9" s="23">
        <v>1.53</v>
      </c>
      <c r="AV9" s="23">
        <f>AT9*AU9</f>
        <v>382.3317</v>
      </c>
      <c r="AW9" s="26">
        <f t="shared" si="2"/>
        <v>749.81</v>
      </c>
      <c r="AX9" s="26">
        <f t="shared" si="3"/>
        <v>1122.2153</v>
      </c>
      <c r="AY9" s="27">
        <f t="shared" si="4"/>
        <v>2995.39</v>
      </c>
      <c r="AZ9" s="27">
        <f t="shared" si="4"/>
        <v>4208.5508</v>
      </c>
      <c r="BA9" s="27">
        <v>2995.39</v>
      </c>
      <c r="BB9" s="27">
        <v>4208.55</v>
      </c>
    </row>
    <row r="10" spans="1:54" ht="28.5" customHeight="1">
      <c r="A10" s="18">
        <v>5</v>
      </c>
      <c r="B10" s="19" t="s">
        <v>22</v>
      </c>
      <c r="C10" s="19" t="s">
        <v>14</v>
      </c>
      <c r="D10" s="28" t="s">
        <v>8</v>
      </c>
      <c r="E10" s="21" t="s">
        <v>2</v>
      </c>
      <c r="F10" s="22">
        <v>200</v>
      </c>
      <c r="G10" s="23">
        <v>117.55</v>
      </c>
      <c r="H10" s="23">
        <v>1.47</v>
      </c>
      <c r="I10" s="23">
        <f>G10*H10</f>
        <v>172.7985</v>
      </c>
      <c r="J10" s="23">
        <v>142.29</v>
      </c>
      <c r="K10" s="23">
        <v>1.34</v>
      </c>
      <c r="L10" s="23">
        <f>J10*K10</f>
        <v>190.6686</v>
      </c>
      <c r="M10" s="23">
        <v>199.5</v>
      </c>
      <c r="N10" s="23">
        <v>1.28</v>
      </c>
      <c r="O10" s="23">
        <f>M10*N10</f>
        <v>255.36</v>
      </c>
      <c r="P10" s="23">
        <f>M10+J10+G10</f>
        <v>459.34</v>
      </c>
      <c r="Q10" s="23">
        <f>I10+L10+O10</f>
        <v>618.8271</v>
      </c>
      <c r="R10" s="24">
        <v>199.94</v>
      </c>
      <c r="S10" s="24">
        <v>1.38</v>
      </c>
      <c r="T10" s="23">
        <f>R10*S10</f>
        <v>275.9172</v>
      </c>
      <c r="U10" s="24">
        <v>199.68</v>
      </c>
      <c r="V10" s="24">
        <v>1.38</v>
      </c>
      <c r="W10" s="24">
        <f>U10*V10</f>
        <v>275.5584</v>
      </c>
      <c r="X10" s="24">
        <v>199.95</v>
      </c>
      <c r="Y10" s="25">
        <v>1.38</v>
      </c>
      <c r="Z10" s="26">
        <f>X10*Y10</f>
        <v>275.931</v>
      </c>
      <c r="AA10" s="26">
        <f>R10+U10+X10</f>
        <v>599.5699999999999</v>
      </c>
      <c r="AB10" s="26">
        <f>T10+W10+Z10</f>
        <v>827.4066</v>
      </c>
      <c r="AC10" s="27">
        <v>199.97</v>
      </c>
      <c r="AD10" s="27">
        <v>1.38</v>
      </c>
      <c r="AE10" s="27">
        <f>AC10*AD10</f>
        <v>275.9586</v>
      </c>
      <c r="AF10" s="27">
        <v>200</v>
      </c>
      <c r="AG10" s="27">
        <v>1.38</v>
      </c>
      <c r="AH10" s="27">
        <f>AF10*AG10</f>
        <v>276</v>
      </c>
      <c r="AI10" s="23">
        <v>194.46</v>
      </c>
      <c r="AJ10" s="23">
        <v>1.38</v>
      </c>
      <c r="AK10" s="23">
        <f>AI10*AJ10</f>
        <v>268.3548</v>
      </c>
      <c r="AL10" s="26">
        <f t="shared" si="0"/>
        <v>594.4300000000001</v>
      </c>
      <c r="AM10" s="26">
        <f t="shared" si="1"/>
        <v>820.3134</v>
      </c>
      <c r="AN10" s="23">
        <v>199.92</v>
      </c>
      <c r="AO10" s="23">
        <v>1.43</v>
      </c>
      <c r="AP10" s="23">
        <f>AN10*AO10</f>
        <v>285.88559999999995</v>
      </c>
      <c r="AQ10" s="23">
        <v>199.98</v>
      </c>
      <c r="AR10" s="23">
        <v>1.53</v>
      </c>
      <c r="AS10" s="23">
        <f>AQ10*AR10</f>
        <v>305.9694</v>
      </c>
      <c r="AT10" s="23">
        <v>186.65</v>
      </c>
      <c r="AU10" s="23">
        <v>1.53</v>
      </c>
      <c r="AV10" s="23">
        <f>AT10*AU10</f>
        <v>285.5745</v>
      </c>
      <c r="AW10" s="26">
        <f t="shared" si="2"/>
        <v>586.55</v>
      </c>
      <c r="AX10" s="26">
        <f t="shared" si="3"/>
        <v>877.4295</v>
      </c>
      <c r="AY10" s="27">
        <f t="shared" si="4"/>
        <v>2239.89</v>
      </c>
      <c r="AZ10" s="27">
        <f t="shared" si="4"/>
        <v>3143.9766</v>
      </c>
      <c r="BA10" s="27">
        <v>2239.89</v>
      </c>
      <c r="BB10" s="27">
        <v>3143.98</v>
      </c>
    </row>
    <row r="11" spans="1:54" ht="28.5" customHeight="1">
      <c r="A11" s="29">
        <v>6</v>
      </c>
      <c r="B11" s="30" t="s">
        <v>17</v>
      </c>
      <c r="C11" s="31" t="s">
        <v>29</v>
      </c>
      <c r="D11" s="32" t="s">
        <v>18</v>
      </c>
      <c r="E11" s="21" t="s">
        <v>2</v>
      </c>
      <c r="F11" s="33">
        <v>550</v>
      </c>
      <c r="G11" s="23">
        <v>476.97</v>
      </c>
      <c r="H11" s="23">
        <v>1.47</v>
      </c>
      <c r="I11" s="23">
        <f>G11*H11</f>
        <v>701.1459</v>
      </c>
      <c r="J11" s="23">
        <v>549.97</v>
      </c>
      <c r="K11" s="23">
        <v>1.34</v>
      </c>
      <c r="L11" s="23">
        <f>J11*K11</f>
        <v>736.9598000000001</v>
      </c>
      <c r="M11" s="23">
        <v>549.94</v>
      </c>
      <c r="N11" s="23">
        <v>1.28</v>
      </c>
      <c r="O11" s="23">
        <f>M11*N11</f>
        <v>703.9232000000001</v>
      </c>
      <c r="P11" s="23">
        <f>M11+J11+G11</f>
        <v>1576.88</v>
      </c>
      <c r="Q11" s="23">
        <f>I11+L11+O11</f>
        <v>2142.0289000000002</v>
      </c>
      <c r="R11" s="24">
        <v>547.37</v>
      </c>
      <c r="S11" s="24">
        <v>1.38</v>
      </c>
      <c r="T11" s="24">
        <f>R11*S11</f>
        <v>755.3706</v>
      </c>
      <c r="U11" s="24">
        <v>360.22</v>
      </c>
      <c r="V11" s="24">
        <v>1.38</v>
      </c>
      <c r="W11" s="24">
        <f>U11*V11</f>
        <v>497.1036</v>
      </c>
      <c r="X11" s="24">
        <v>539.86</v>
      </c>
      <c r="Y11" s="34">
        <v>1.38</v>
      </c>
      <c r="Z11" s="23">
        <f>X11*Y11</f>
        <v>745.0068</v>
      </c>
      <c r="AA11" s="26">
        <f>R11+U11+X11</f>
        <v>1447.45</v>
      </c>
      <c r="AB11" s="26">
        <f>T11+W11+Z11</f>
        <v>1997.4809999999998</v>
      </c>
      <c r="AC11" s="35">
        <v>549.98</v>
      </c>
      <c r="AD11" s="27">
        <v>1.38</v>
      </c>
      <c r="AE11" s="27">
        <f>AC11*AD11</f>
        <v>758.9724</v>
      </c>
      <c r="AF11" s="27">
        <v>549.96</v>
      </c>
      <c r="AG11" s="27">
        <v>1.38</v>
      </c>
      <c r="AH11" s="27">
        <f>AF11*AG11</f>
        <v>758.9448</v>
      </c>
      <c r="AI11" s="23">
        <v>549.92</v>
      </c>
      <c r="AJ11" s="23">
        <v>1.38</v>
      </c>
      <c r="AK11" s="23">
        <f>AI11*AJ11</f>
        <v>758.8895999999999</v>
      </c>
      <c r="AL11" s="26">
        <f t="shared" si="0"/>
        <v>1649.8600000000001</v>
      </c>
      <c r="AM11" s="26">
        <f t="shared" si="1"/>
        <v>2276.8068</v>
      </c>
      <c r="AN11" s="23">
        <v>549.58</v>
      </c>
      <c r="AO11" s="23">
        <v>1.43</v>
      </c>
      <c r="AP11" s="23">
        <f>AN11*AO11</f>
        <v>785.8994</v>
      </c>
      <c r="AQ11" s="23">
        <v>537.78</v>
      </c>
      <c r="AR11" s="23">
        <v>1.53</v>
      </c>
      <c r="AS11" s="23">
        <f>AQ11*AR11</f>
        <v>822.8034</v>
      </c>
      <c r="AT11" s="23">
        <v>549.63</v>
      </c>
      <c r="AU11" s="23">
        <v>1.53</v>
      </c>
      <c r="AV11" s="23">
        <f>AT11*AU11</f>
        <v>840.9339</v>
      </c>
      <c r="AW11" s="26">
        <f t="shared" si="2"/>
        <v>1636.9900000000002</v>
      </c>
      <c r="AX11" s="26">
        <f t="shared" si="3"/>
        <v>2449.6367</v>
      </c>
      <c r="AY11" s="27">
        <f t="shared" si="4"/>
        <v>6311.18</v>
      </c>
      <c r="AZ11" s="27">
        <f t="shared" si="4"/>
        <v>8865.953399999999</v>
      </c>
      <c r="BA11" s="27">
        <v>6311.18</v>
      </c>
      <c r="BB11" s="27">
        <v>8865.95</v>
      </c>
    </row>
    <row r="12" spans="1:54" ht="32.25" customHeight="1">
      <c r="A12" s="18">
        <v>7</v>
      </c>
      <c r="B12" s="19" t="s">
        <v>19</v>
      </c>
      <c r="C12" s="19" t="s">
        <v>16</v>
      </c>
      <c r="D12" s="20" t="s">
        <v>9</v>
      </c>
      <c r="E12" s="21" t="s">
        <v>28</v>
      </c>
      <c r="F12" s="22">
        <v>300</v>
      </c>
      <c r="G12" s="23">
        <v>131.97</v>
      </c>
      <c r="H12" s="36">
        <v>1.43</v>
      </c>
      <c r="I12" s="23">
        <f>G12*H12</f>
        <v>188.7171</v>
      </c>
      <c r="J12" s="23">
        <v>296.96</v>
      </c>
      <c r="K12" s="36">
        <v>1.1</v>
      </c>
      <c r="L12" s="23">
        <f>J12*K12</f>
        <v>326.656</v>
      </c>
      <c r="M12" s="36">
        <v>242.78</v>
      </c>
      <c r="N12" s="36">
        <v>1.17</v>
      </c>
      <c r="O12" s="23">
        <f>M12*N12</f>
        <v>284.0526</v>
      </c>
      <c r="P12" s="37">
        <f>G12+J12+M12</f>
        <v>671.7099999999999</v>
      </c>
      <c r="Q12" s="37">
        <f>I12+L12+O12</f>
        <v>799.4257</v>
      </c>
      <c r="R12" s="36">
        <v>175.96</v>
      </c>
      <c r="S12" s="36">
        <v>1.24</v>
      </c>
      <c r="T12" s="23">
        <f>R12*S12</f>
        <v>218.1904</v>
      </c>
      <c r="U12" s="38">
        <v>299.43</v>
      </c>
      <c r="V12" s="38">
        <v>1.24</v>
      </c>
      <c r="W12" s="24">
        <f>V12*U12</f>
        <v>371.2932</v>
      </c>
      <c r="X12" s="24">
        <v>299.35</v>
      </c>
      <c r="Y12" s="24">
        <v>1.29</v>
      </c>
      <c r="Z12" s="24">
        <f>X12*Y12</f>
        <v>386.16150000000005</v>
      </c>
      <c r="AA12" s="37">
        <f>R12+U12+X12</f>
        <v>774.74</v>
      </c>
      <c r="AB12" s="37">
        <f>T12+W12+Z12</f>
        <v>975.6451000000001</v>
      </c>
      <c r="AC12" s="38">
        <v>299.85</v>
      </c>
      <c r="AD12" s="38">
        <v>1.33</v>
      </c>
      <c r="AE12" s="24">
        <f>AC12*AD12</f>
        <v>398.80050000000006</v>
      </c>
      <c r="AF12" s="39">
        <v>261.85</v>
      </c>
      <c r="AG12" s="39">
        <v>1.33</v>
      </c>
      <c r="AH12" s="39">
        <f>AF12*AG12</f>
        <v>348.26050000000004</v>
      </c>
      <c r="AI12" s="40">
        <v>0</v>
      </c>
      <c r="AJ12" s="40">
        <v>0</v>
      </c>
      <c r="AK12" s="40">
        <v>0</v>
      </c>
      <c r="AL12" s="37">
        <f>AC12+AF12+AI12</f>
        <v>561.7</v>
      </c>
      <c r="AM12" s="37">
        <f>AE12+AH12+AK12</f>
        <v>747.0610000000001</v>
      </c>
      <c r="AN12" s="40">
        <v>0</v>
      </c>
      <c r="AO12" s="40">
        <v>0</v>
      </c>
      <c r="AP12" s="40">
        <v>0</v>
      </c>
      <c r="AQ12" s="40">
        <v>299.97</v>
      </c>
      <c r="AR12" s="40">
        <v>1.48</v>
      </c>
      <c r="AS12" s="41">
        <f>AQ12*AR12</f>
        <v>443.95560000000006</v>
      </c>
      <c r="AT12" s="40">
        <v>133.93</v>
      </c>
      <c r="AU12" s="40">
        <v>1.48</v>
      </c>
      <c r="AV12" s="41">
        <f>AT12*AU12</f>
        <v>198.21640000000002</v>
      </c>
      <c r="AW12" s="37">
        <f t="shared" si="2"/>
        <v>433.90000000000003</v>
      </c>
      <c r="AX12" s="37">
        <f t="shared" si="3"/>
        <v>642.172</v>
      </c>
      <c r="AY12" s="42">
        <f t="shared" si="4"/>
        <v>2442.0499999999997</v>
      </c>
      <c r="AZ12" s="42">
        <f t="shared" si="4"/>
        <v>3164.3038</v>
      </c>
      <c r="BA12" s="37">
        <v>2442.05</v>
      </c>
      <c r="BB12" s="43">
        <v>3164.3</v>
      </c>
    </row>
    <row r="13" spans="16:54" ht="15">
      <c r="P13" s="44">
        <f aca="true" t="shared" si="5" ref="P13:AX13">SUM(P6:P12)</f>
        <v>6666.290000000001</v>
      </c>
      <c r="Q13" s="44">
        <f t="shared" si="5"/>
        <v>8921.3479</v>
      </c>
      <c r="R13" s="44">
        <f t="shared" si="5"/>
        <v>2532.26</v>
      </c>
      <c r="S13" s="44">
        <f t="shared" si="5"/>
        <v>9.52</v>
      </c>
      <c r="T13" s="44">
        <f t="shared" si="5"/>
        <v>3469.8843999999995</v>
      </c>
      <c r="U13" s="44">
        <f t="shared" si="5"/>
        <v>2395.27</v>
      </c>
      <c r="V13" s="44">
        <f t="shared" si="5"/>
        <v>9.52</v>
      </c>
      <c r="W13" s="44">
        <f t="shared" si="5"/>
        <v>3263.5523999999996</v>
      </c>
      <c r="X13" s="44">
        <f t="shared" si="5"/>
        <v>2646.94</v>
      </c>
      <c r="Y13" s="44">
        <f t="shared" si="5"/>
        <v>9.57</v>
      </c>
      <c r="Z13" s="44">
        <f t="shared" si="5"/>
        <v>3625.8357</v>
      </c>
      <c r="AA13" s="44">
        <f t="shared" si="5"/>
        <v>7574.469999999999</v>
      </c>
      <c r="AB13" s="44">
        <f t="shared" si="5"/>
        <v>10359.2725</v>
      </c>
      <c r="AC13" s="44">
        <f t="shared" si="5"/>
        <v>2497.15</v>
      </c>
      <c r="AD13" s="44">
        <f t="shared" si="5"/>
        <v>9.61</v>
      </c>
      <c r="AE13" s="44">
        <f t="shared" si="5"/>
        <v>3431.0744999999997</v>
      </c>
      <c r="AF13" s="44">
        <f t="shared" si="5"/>
        <v>2288.95</v>
      </c>
      <c r="AG13" s="44">
        <f t="shared" si="5"/>
        <v>9.61</v>
      </c>
      <c r="AH13" s="44">
        <f t="shared" si="5"/>
        <v>3145.6585</v>
      </c>
      <c r="AI13" s="44">
        <f t="shared" si="5"/>
        <v>2246.28</v>
      </c>
      <c r="AJ13" s="44">
        <f t="shared" si="5"/>
        <v>8.28</v>
      </c>
      <c r="AK13" s="44">
        <f t="shared" si="5"/>
        <v>3099.8664</v>
      </c>
      <c r="AL13" s="44">
        <f t="shared" si="5"/>
        <v>7032.38</v>
      </c>
      <c r="AM13" s="44">
        <f t="shared" si="5"/>
        <v>9676.5994</v>
      </c>
      <c r="AN13" s="44">
        <f t="shared" si="5"/>
        <v>2358.28</v>
      </c>
      <c r="AO13" s="44">
        <f t="shared" si="5"/>
        <v>8.58</v>
      </c>
      <c r="AP13" s="44">
        <f t="shared" si="5"/>
        <v>3372.3404</v>
      </c>
      <c r="AQ13" s="44">
        <f t="shared" si="5"/>
        <v>2583.9800000000005</v>
      </c>
      <c r="AR13" s="44">
        <f t="shared" si="5"/>
        <v>10.66</v>
      </c>
      <c r="AS13" s="44">
        <f t="shared" si="5"/>
        <v>3938.4909000000007</v>
      </c>
      <c r="AT13" s="44">
        <f t="shared" si="5"/>
        <v>2479.55</v>
      </c>
      <c r="AU13" s="44">
        <f t="shared" si="5"/>
        <v>10.66</v>
      </c>
      <c r="AV13" s="44">
        <f t="shared" si="5"/>
        <v>3787.0150000000003</v>
      </c>
      <c r="AW13" s="44">
        <f t="shared" si="5"/>
        <v>7421.8099999999995</v>
      </c>
      <c r="AX13" s="44">
        <f t="shared" si="5"/>
        <v>11097.8463</v>
      </c>
      <c r="AY13" s="44">
        <f>SUM(AY6:AY12)</f>
        <v>28694.95</v>
      </c>
      <c r="AZ13" s="44">
        <f>SUM(AZ6:AZ12)</f>
        <v>40055.0661</v>
      </c>
      <c r="BA13" s="44">
        <f>SUM(BA6:BA12)</f>
        <v>28694.95</v>
      </c>
      <c r="BB13" s="44">
        <f>SUM(BB6:BB12)</f>
        <v>40055.07000000001</v>
      </c>
    </row>
  </sheetData>
  <sheetProtection/>
  <mergeCells count="6">
    <mergeCell ref="P3:Q3"/>
    <mergeCell ref="AA3:AB3"/>
    <mergeCell ref="A4:L4"/>
    <mergeCell ref="AW3:AX3"/>
    <mergeCell ref="AY3:AZ3"/>
    <mergeCell ref="AL3:AM3"/>
  </mergeCells>
  <printOptions/>
  <pageMargins left="1.141732283464567" right="0.35433070866141736" top="0.5905511811023623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tengo-pc</dc:creator>
  <cp:keywords/>
  <dc:description/>
  <cp:lastModifiedBy>Levan</cp:lastModifiedBy>
  <cp:lastPrinted>2017-03-02T08:55:30Z</cp:lastPrinted>
  <dcterms:created xsi:type="dcterms:W3CDTF">2015-03-10T13:22:56Z</dcterms:created>
  <dcterms:modified xsi:type="dcterms:W3CDTF">2020-05-09T19:06:47Z</dcterms:modified>
  <cp:category/>
  <cp:version/>
  <cp:contentType/>
  <cp:contentStatus/>
</cp:coreProperties>
</file>