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le.chkonia\Desktop\2022 პრიორიტეტების სამუშაო ჯგუფი 09.09.2021\განახლებული პროგრამები 08.10.2021\ახალიიიიი 2022 13.11\dadgenilebis proeqti\"/>
    </mc:Choice>
  </mc:AlternateContent>
  <bookViews>
    <workbookView xWindow="0" yWindow="0" windowWidth="28800" windowHeight="11535"/>
  </bookViews>
  <sheets>
    <sheet name="13.11.2020" sheetId="2" r:id="rId1"/>
  </sheets>
  <definedNames>
    <definedName name="_xlnm._FilterDatabase" localSheetId="0" hidden="1">'13.11.2020'!$A$5:$L$43</definedName>
    <definedName name="_xlnm.Print_Area" localSheetId="0">'13.11.2020'!$A$1:$I$55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F83" i="2"/>
  <c r="F81" i="2"/>
  <c r="F80" i="2"/>
  <c r="D79" i="2" l="1"/>
  <c r="F79" i="2" s="1"/>
  <c r="F78" i="2"/>
  <c r="F77" i="2"/>
  <c r="F76" i="2"/>
  <c r="F75" i="2"/>
  <c r="D71" i="2" l="1"/>
  <c r="D72" i="2" s="1"/>
  <c r="F70" i="2"/>
  <c r="F69" i="2"/>
  <c r="F66" i="2"/>
  <c r="F65" i="2"/>
  <c r="F68" i="2"/>
  <c r="F71" i="2" l="1"/>
  <c r="F72" i="2"/>
  <c r="F62" i="2"/>
  <c r="F61" i="2"/>
  <c r="D59" i="2"/>
  <c r="F58" i="2"/>
  <c r="F57" i="2"/>
  <c r="F55" i="2"/>
  <c r="F54" i="2"/>
  <c r="F59" i="2" l="1"/>
  <c r="D51" i="2"/>
  <c r="F47" i="2"/>
  <c r="F46" i="2"/>
  <c r="F44" i="2"/>
  <c r="F43" i="2"/>
  <c r="D40" i="2"/>
  <c r="F36" i="2"/>
  <c r="F35" i="2"/>
  <c r="F51" i="2" l="1"/>
  <c r="D23" i="2"/>
  <c r="D16" i="2"/>
  <c r="F39" i="2"/>
  <c r="F38" i="2"/>
  <c r="F33" i="2"/>
  <c r="F32" i="2"/>
  <c r="F40" i="2" l="1"/>
  <c r="D28" i="2"/>
  <c r="F27" i="2"/>
  <c r="F26" i="2"/>
  <c r="F25" i="2"/>
  <c r="F22" i="2"/>
  <c r="F21" i="2"/>
  <c r="F20" i="2"/>
  <c r="F19" i="2"/>
  <c r="F18" i="2"/>
  <c r="F14" i="2"/>
  <c r="F13" i="2"/>
  <c r="F15" i="2"/>
  <c r="F12" i="2"/>
  <c r="F23" i="2" l="1"/>
  <c r="F28" i="2"/>
  <c r="F16" i="2"/>
  <c r="E10" i="2"/>
  <c r="D10" i="2"/>
  <c r="D29" i="2" s="1"/>
  <c r="F9" i="2"/>
  <c r="F8" i="2"/>
  <c r="F10" i="2" l="1"/>
  <c r="F29" i="2" s="1"/>
  <c r="G31" i="2" l="1"/>
</calcChain>
</file>

<file path=xl/sharedStrings.xml><?xml version="1.0" encoding="utf-8"?>
<sst xmlns="http://schemas.openxmlformats.org/spreadsheetml/2006/main" count="162" uniqueCount="104">
  <si>
    <t>N</t>
  </si>
  <si>
    <t>საბიუჯეტო კოდი</t>
  </si>
  <si>
    <t>ბენეფიციარი</t>
  </si>
  <si>
    <t>შენიშვნა</t>
  </si>
  <si>
    <t>რეგ. ფონდი</t>
  </si>
  <si>
    <t>ადგილობრივი ბიუჯეტით</t>
  </si>
  <si>
    <t>რეგ.ფონდი</t>
  </si>
  <si>
    <t xml:space="preserve">სულ                                         </t>
  </si>
  <si>
    <t>ჯამი</t>
  </si>
  <si>
    <t>03.02.02</t>
  </si>
  <si>
    <t>03.05</t>
  </si>
  <si>
    <t xml:space="preserve"> </t>
  </si>
  <si>
    <t>02.01</t>
  </si>
  <si>
    <t>საგზაო ინფრასტრუქტურა</t>
  </si>
  <si>
    <t>02.02</t>
  </si>
  <si>
    <t>02.01.01</t>
  </si>
  <si>
    <t>გზების მოვლა-შენახვა</t>
  </si>
  <si>
    <t>02.01.02</t>
  </si>
  <si>
    <t>გზების მშენებლობა-რეაბილიტაცია</t>
  </si>
  <si>
    <t>გზების მოხრეშვა 100 კმ</t>
  </si>
  <si>
    <t>ასფალტირებული გზების ორმული შეკეთება 2500კვმ</t>
  </si>
  <si>
    <t>02.01.03</t>
  </si>
  <si>
    <t>გზების ასფალტირება 4კმ</t>
  </si>
  <si>
    <t>ტროტუარების კეთილმოწყობა 50კვმ</t>
  </si>
  <si>
    <t>პანდუსების მოწყობა 12 ერთეული</t>
  </si>
  <si>
    <t>სანიაღვრე არხების მოწყობა 2642 გრძ.მ.</t>
  </si>
  <si>
    <t>საგზაო მოძრაობის ორგანიზება</t>
  </si>
  <si>
    <t>საგზაო ნიშნების მოწყობა 68 ერთეული</t>
  </si>
  <si>
    <t>ჰორიზონტალური საგზაო მონიშვნების მოწყობა 2400კვმ</t>
  </si>
  <si>
    <t>სიჩქარის შემზღუდავი ბარიერების მოწყობა 4 ერთეული</t>
  </si>
  <si>
    <t>ვიდეო კამერების შეძენა 20 ერთეული</t>
  </si>
  <si>
    <t>ვიდეო კამერების პროგრამული უზრუნველყოფა (50 ერთეული)</t>
  </si>
  <si>
    <t>1</t>
  </si>
  <si>
    <t>2</t>
  </si>
  <si>
    <t>3</t>
  </si>
  <si>
    <t>4</t>
  </si>
  <si>
    <t>5</t>
  </si>
  <si>
    <t>02.01.04</t>
  </si>
  <si>
    <t>საგზაო ნაგებობების მოწყობა</t>
  </si>
  <si>
    <t>ხიდების რეაბილიტაცია 36გრძ.მ</t>
  </si>
  <si>
    <t>საყრდენი რკინაბეტონის კედლის მოწყობა 20გრძ.მ</t>
  </si>
  <si>
    <t>გაბიონის მოწყობა 50 გრძ.მ</t>
  </si>
  <si>
    <t>02.02.01</t>
  </si>
  <si>
    <t>წყლის სისტემების განვითარება</t>
  </si>
  <si>
    <t>წყალსადენის ქსელების რეაბილიტაცია</t>
  </si>
  <si>
    <t>წყალსადენების ქსელების რეაბილიტაცია 2000გრძ.მ</t>
  </si>
  <si>
    <t>სულ ჯამი</t>
  </si>
  <si>
    <t>წყალსადენების ქსელების ექსპლოატაცია</t>
  </si>
  <si>
    <t>02.02.02</t>
  </si>
  <si>
    <t>კანალიზაციის ქსელების რეაბილიტაცია</t>
  </si>
  <si>
    <t>კანალიზაციის ქსელების რეაბილიტაცია 120 გრძ.მ</t>
  </si>
  <si>
    <t>წყალსადენების ქსელების ექსპლოატაცია 161312 გრძ.მ</t>
  </si>
  <si>
    <t>აიპი</t>
  </si>
  <si>
    <t>შპს სატისი</t>
  </si>
  <si>
    <t>02.03</t>
  </si>
  <si>
    <t>საზოგადოებრივი სივრცეების განვითარება</t>
  </si>
  <si>
    <t>02.03.01</t>
  </si>
  <si>
    <t>სკვერების მოწყობა-რეაბილიტაცია</t>
  </si>
  <si>
    <t>სკვერების მოწყობა-რეაბილიტაცია - 1 ერთეული</t>
  </si>
  <si>
    <t>საზოგადოებრივი დანიშნულების შენობების რეაბილიტაცია - 1 ერთეული</t>
  </si>
  <si>
    <t>02.03.02</t>
  </si>
  <si>
    <t>საზოგადოებრივი დანიშნულების შენობების რეაბილიტაცია</t>
  </si>
  <si>
    <t>02.03.03</t>
  </si>
  <si>
    <t>კომუნალურ ქსელებზე დაერთების უზრუნველყოფა</t>
  </si>
  <si>
    <t>კომუნალურ ქსელებზე ობიექტების დაერთება -10 ობიექტი</t>
  </si>
  <si>
    <t>02.04</t>
  </si>
  <si>
    <t>პროექტირება და ექსპერტიზა</t>
  </si>
  <si>
    <t>02.04.01</t>
  </si>
  <si>
    <t>საპროექტო დოკუმენტაციის მომზადება</t>
  </si>
  <si>
    <t>საპროექტო დოკუმენტაციის მომზადება-34 ერთეული</t>
  </si>
  <si>
    <t>02.04.02</t>
  </si>
  <si>
    <t>პროექტების და შესრულებული სამუშაოების ექსპერტიზა</t>
  </si>
  <si>
    <t>პროექტების და შესრულებული სამუშაოების ექსპერტიზა -30 ერთეული</t>
  </si>
  <si>
    <t>02.05</t>
  </si>
  <si>
    <t>სამოქალაქო ბიუჯეტი</t>
  </si>
  <si>
    <t>სამოქალაქო ბიუჯეტით განხორციელებული პროექტები  - 4 ერთეული</t>
  </si>
  <si>
    <t>02.06</t>
  </si>
  <si>
    <t>ბინათმშენებლობა</t>
  </si>
  <si>
    <t>02.06.01</t>
  </si>
  <si>
    <t>მრავალბინიანი საცხოვრებელი ეზოების კეთილმოწყობა</t>
  </si>
  <si>
    <t>მრავალბინიანი საცხოვრებელი ეზოების კეთილმოწყობა - 2 ერთეული</t>
  </si>
  <si>
    <t>02.06.02</t>
  </si>
  <si>
    <t>ბინათმესაკუთრეთა ამხანაგობების მხარდაჭერა</t>
  </si>
  <si>
    <t>მრავალბინიანი სახლის სახურავების და ფასადების შეკეთება - 2 ერთეული</t>
  </si>
  <si>
    <t>მრავალბინიანი სახლის ლიფტების შეკეთება - 1 ერთეული</t>
  </si>
  <si>
    <t>მრავალბინიანი სახლის წყალმომარაგების და კანალიზაციის ქსელების რეაბილიტაცია 1 ერთეული</t>
  </si>
  <si>
    <t>02.07</t>
  </si>
  <si>
    <t>გარე განათება და ელმომარაგება</t>
  </si>
  <si>
    <t>02.07.01</t>
  </si>
  <si>
    <t>2022 წელს დაგეგმილი პროექტების დასახელება</t>
  </si>
  <si>
    <t>2022 წელი - ინფრასტრუქტურა</t>
  </si>
  <si>
    <t>გარე განათების მოწყობა-რეაბილიტაცია</t>
  </si>
  <si>
    <t>გარე განათების მოწყობა- 320 ლამპიონი</t>
  </si>
  <si>
    <t>02.07.02</t>
  </si>
  <si>
    <t>02.07.03</t>
  </si>
  <si>
    <t>განათების ელექტროენერგიის ხარჯი</t>
  </si>
  <si>
    <t>გარე განათების ქსელის ექსპლოატაცია</t>
  </si>
  <si>
    <t>02.08</t>
  </si>
  <si>
    <t>მუნიციპალური ტრანსპორტი</t>
  </si>
  <si>
    <t>02.09</t>
  </si>
  <si>
    <t>სოფლის მხარდაჭერის პროგრამა</t>
  </si>
  <si>
    <t>სოფლის მხარდაჭერის პროგრამით 150 პროექტის განხორციელება</t>
  </si>
  <si>
    <t>02.10</t>
  </si>
  <si>
    <t>სტიქიის შედეგების ლიკვიდაცია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</si>
</sst>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_ლ_ა_რ_ი_-;\-* #,##0.00\ _ლ_ა_რ_ი_-;_-* &quot;-&quot;??\ _ლ_ა_რ_ი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1"/>
      <name val="Sylfaen"/>
      <family val="1"/>
    </font>
    <font>
      <b/>
      <i/>
      <sz val="11"/>
      <name val="Sylfaen"/>
      <family val="1"/>
    </font>
    <font>
      <i/>
      <sz val="11"/>
      <name val="Sylfaen"/>
      <family val="1"/>
    </font>
    <font>
      <sz val="12"/>
      <color rgb="FF000000"/>
      <name val="Sylfaen"/>
      <family val="1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1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9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11" fillId="0" borderId="15" xfId="2" applyNumberFormat="1" applyFont="1" applyFill="1" applyBorder="1" applyAlignment="1">
      <alignment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0" fillId="0" borderId="15" xfId="2" applyNumberFormat="1" applyFont="1" applyFill="1" applyBorder="1" applyAlignment="1">
      <alignment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89"/>
  <sheetViews>
    <sheetView tabSelected="1" workbookViewId="0">
      <selection activeCell="J83" sqref="J83"/>
    </sheetView>
  </sheetViews>
  <sheetFormatPr defaultColWidth="9.140625" defaultRowHeight="15" x14ac:dyDescent="0.25"/>
  <cols>
    <col min="1" max="1" width="3.85546875" style="1" customWidth="1"/>
    <col min="2" max="2" width="12.85546875" style="2" customWidth="1"/>
    <col min="3" max="3" width="67.42578125" style="2" customWidth="1"/>
    <col min="4" max="4" width="14.28515625" style="2" customWidth="1"/>
    <col min="5" max="5" width="16.28515625" style="2" bestFit="1" customWidth="1"/>
    <col min="6" max="6" width="20" style="2" customWidth="1"/>
    <col min="7" max="7" width="0.140625" style="2" customWidth="1"/>
    <col min="8" max="8" width="17.42578125" style="2" customWidth="1"/>
    <col min="9" max="9" width="11.140625" style="2" customWidth="1"/>
    <col min="10" max="10" width="14" style="2" customWidth="1"/>
    <col min="11" max="12" width="10.140625" style="2" bestFit="1" customWidth="1"/>
    <col min="13" max="16384" width="9.140625" style="2"/>
  </cols>
  <sheetData>
    <row r="1" spans="1:8" ht="44.25" customHeight="1" thickBot="1" x14ac:dyDescent="0.3">
      <c r="B1" s="18"/>
      <c r="C1" s="19" t="s">
        <v>90</v>
      </c>
      <c r="D1" s="18"/>
      <c r="E1" s="18"/>
      <c r="F1" s="18"/>
    </row>
    <row r="2" spans="1:8" ht="15.75" customHeight="1" thickBot="1" x14ac:dyDescent="0.3">
      <c r="A2" s="108" t="s">
        <v>0</v>
      </c>
      <c r="B2" s="111" t="s">
        <v>1</v>
      </c>
      <c r="C2" s="114" t="s">
        <v>89</v>
      </c>
      <c r="D2" s="116"/>
      <c r="E2" s="117"/>
      <c r="F2" s="118"/>
      <c r="G2" s="103" t="s">
        <v>2</v>
      </c>
      <c r="H2" s="103" t="s">
        <v>3</v>
      </c>
    </row>
    <row r="3" spans="1:8" ht="36.75" customHeight="1" thickBot="1" x14ac:dyDescent="0.3">
      <c r="A3" s="109"/>
      <c r="B3" s="112"/>
      <c r="C3" s="114"/>
      <c r="D3" s="106" t="s">
        <v>4</v>
      </c>
      <c r="E3" s="106"/>
      <c r="F3" s="107"/>
      <c r="G3" s="104"/>
      <c r="H3" s="104"/>
    </row>
    <row r="4" spans="1:8" ht="51.75" customHeight="1" thickBot="1" x14ac:dyDescent="0.3">
      <c r="A4" s="110"/>
      <c r="B4" s="113"/>
      <c r="C4" s="115"/>
      <c r="D4" s="20" t="s">
        <v>5</v>
      </c>
      <c r="E4" s="21" t="s">
        <v>6</v>
      </c>
      <c r="F4" s="21" t="s">
        <v>7</v>
      </c>
      <c r="G4" s="105"/>
      <c r="H4" s="105"/>
    </row>
    <row r="5" spans="1:8" x14ac:dyDescent="0.25">
      <c r="A5" s="22">
        <v>1</v>
      </c>
      <c r="B5" s="23">
        <v>2</v>
      </c>
      <c r="C5" s="24">
        <v>3</v>
      </c>
      <c r="D5" s="24">
        <v>4</v>
      </c>
      <c r="E5" s="23">
        <v>5</v>
      </c>
      <c r="F5" s="24">
        <v>6</v>
      </c>
      <c r="G5" s="3">
        <v>10</v>
      </c>
      <c r="H5" s="3">
        <v>7</v>
      </c>
    </row>
    <row r="6" spans="1:8" x14ac:dyDescent="0.25">
      <c r="A6" s="5"/>
      <c r="B6" s="88" t="s">
        <v>12</v>
      </c>
      <c r="C6" s="89" t="s">
        <v>13</v>
      </c>
      <c r="D6" s="28"/>
      <c r="E6" s="28"/>
      <c r="F6" s="28"/>
      <c r="G6" s="5"/>
      <c r="H6" s="5"/>
    </row>
    <row r="7" spans="1:8" x14ac:dyDescent="0.25">
      <c r="A7" s="4"/>
      <c r="B7" s="37" t="s">
        <v>15</v>
      </c>
      <c r="C7" s="28" t="s">
        <v>16</v>
      </c>
      <c r="D7" s="59"/>
      <c r="E7" s="59"/>
      <c r="F7" s="59"/>
      <c r="G7" s="4"/>
      <c r="H7" s="4"/>
    </row>
    <row r="8" spans="1:8" x14ac:dyDescent="0.25">
      <c r="A8" s="4"/>
      <c r="B8" s="25" t="s">
        <v>32</v>
      </c>
      <c r="C8" s="26" t="s">
        <v>19</v>
      </c>
      <c r="D8" s="27">
        <v>200000</v>
      </c>
      <c r="E8" s="27">
        <v>0</v>
      </c>
      <c r="F8" s="27">
        <f>D8+E8</f>
        <v>200000</v>
      </c>
      <c r="G8" s="4"/>
      <c r="H8" s="4"/>
    </row>
    <row r="9" spans="1:8" x14ac:dyDescent="0.25">
      <c r="A9" s="4"/>
      <c r="B9" s="25" t="s">
        <v>33</v>
      </c>
      <c r="C9" s="26" t="s">
        <v>20</v>
      </c>
      <c r="D9" s="27">
        <v>100000</v>
      </c>
      <c r="E9" s="27">
        <v>0</v>
      </c>
      <c r="F9" s="27">
        <f>D9+E9</f>
        <v>100000</v>
      </c>
      <c r="G9" s="4"/>
      <c r="H9" s="4"/>
    </row>
    <row r="10" spans="1:8" ht="25.5" customHeight="1" x14ac:dyDescent="0.25">
      <c r="A10" s="5"/>
      <c r="B10" s="37" t="s">
        <v>15</v>
      </c>
      <c r="C10" s="28" t="s">
        <v>8</v>
      </c>
      <c r="D10" s="28">
        <f>SUM(D8:D9)</f>
        <v>300000</v>
      </c>
      <c r="E10" s="28">
        <f>SUM(E8:E9)</f>
        <v>0</v>
      </c>
      <c r="F10" s="28">
        <f>SUM(F8:F9)</f>
        <v>300000</v>
      </c>
      <c r="G10" s="5"/>
      <c r="H10" s="28"/>
    </row>
    <row r="11" spans="1:8" ht="21.75" customHeight="1" x14ac:dyDescent="0.25">
      <c r="A11" s="33"/>
      <c r="B11" s="58" t="s">
        <v>17</v>
      </c>
      <c r="C11" s="28" t="s">
        <v>18</v>
      </c>
      <c r="D11" s="28"/>
      <c r="E11" s="28"/>
      <c r="F11" s="28">
        <v>0</v>
      </c>
      <c r="G11" s="5"/>
      <c r="H11" s="59"/>
    </row>
    <row r="12" spans="1:8" x14ac:dyDescent="0.25">
      <c r="A12" s="33"/>
      <c r="B12" s="25" t="s">
        <v>32</v>
      </c>
      <c r="C12" s="30" t="s">
        <v>22</v>
      </c>
      <c r="D12" s="70">
        <v>867000</v>
      </c>
      <c r="E12" s="61">
        <v>0</v>
      </c>
      <c r="F12" s="60">
        <f>D12+E12</f>
        <v>867000</v>
      </c>
      <c r="G12" s="7">
        <v>1250</v>
      </c>
      <c r="H12" s="11"/>
    </row>
    <row r="13" spans="1:8" ht="18" customHeight="1" x14ac:dyDescent="0.25">
      <c r="A13" s="33"/>
      <c r="B13" s="25" t="s">
        <v>33</v>
      </c>
      <c r="C13" s="30" t="s">
        <v>23</v>
      </c>
      <c r="D13" s="70">
        <v>6000</v>
      </c>
      <c r="E13" s="32">
        <v>0</v>
      </c>
      <c r="F13" s="60">
        <f t="shared" ref="F13:F15" si="0">D13+E13</f>
        <v>6000</v>
      </c>
      <c r="G13" s="7">
        <v>3994</v>
      </c>
      <c r="H13" s="11"/>
    </row>
    <row r="14" spans="1:8" ht="18.75" customHeight="1" x14ac:dyDescent="0.25">
      <c r="A14" s="29"/>
      <c r="B14" s="25" t="s">
        <v>34</v>
      </c>
      <c r="C14" s="30" t="s">
        <v>24</v>
      </c>
      <c r="D14" s="70">
        <v>3080</v>
      </c>
      <c r="E14" s="32">
        <v>0</v>
      </c>
      <c r="F14" s="60">
        <f>D14+E14</f>
        <v>3080</v>
      </c>
      <c r="G14" s="7"/>
      <c r="H14" s="11"/>
    </row>
    <row r="15" spans="1:8" x14ac:dyDescent="0.25">
      <c r="A15" s="29"/>
      <c r="B15" s="25" t="s">
        <v>35</v>
      </c>
      <c r="C15" s="30" t="s">
        <v>25</v>
      </c>
      <c r="D15" s="70">
        <v>123920</v>
      </c>
      <c r="E15" s="32">
        <v>0</v>
      </c>
      <c r="F15" s="60">
        <f t="shared" si="0"/>
        <v>123920</v>
      </c>
      <c r="G15" s="7"/>
      <c r="H15" s="11"/>
    </row>
    <row r="16" spans="1:8" x14ac:dyDescent="0.25">
      <c r="A16" s="33"/>
      <c r="B16" s="37" t="s">
        <v>17</v>
      </c>
      <c r="C16" s="28" t="s">
        <v>8</v>
      </c>
      <c r="D16" s="63">
        <f>SUM(D12:D15)</f>
        <v>1000000</v>
      </c>
      <c r="E16" s="32"/>
      <c r="F16" s="63">
        <f>SUM(F12:F15)</f>
        <v>1000000</v>
      </c>
      <c r="G16" s="12"/>
      <c r="H16" s="34"/>
    </row>
    <row r="17" spans="1:10" x14ac:dyDescent="0.25">
      <c r="A17" s="33"/>
      <c r="B17" s="58" t="s">
        <v>21</v>
      </c>
      <c r="C17" s="28" t="s">
        <v>26</v>
      </c>
      <c r="D17" s="31"/>
      <c r="E17" s="31"/>
      <c r="F17" s="27"/>
      <c r="G17" s="7"/>
      <c r="H17" s="7"/>
      <c r="J17" s="6"/>
    </row>
    <row r="18" spans="1:10" ht="18" x14ac:dyDescent="0.35">
      <c r="A18" s="29"/>
      <c r="B18" s="25" t="s">
        <v>32</v>
      </c>
      <c r="C18" s="26" t="s">
        <v>27</v>
      </c>
      <c r="D18" s="32">
        <v>12200</v>
      </c>
      <c r="E18" s="32">
        <v>0</v>
      </c>
      <c r="F18" s="32">
        <f>D18+E18</f>
        <v>12200</v>
      </c>
      <c r="G18" s="11"/>
      <c r="H18" s="11"/>
      <c r="I18" s="48"/>
    </row>
    <row r="19" spans="1:10" ht="18" x14ac:dyDescent="0.35">
      <c r="A19" s="29"/>
      <c r="B19" s="25" t="s">
        <v>33</v>
      </c>
      <c r="C19" s="26" t="s">
        <v>28</v>
      </c>
      <c r="D19" s="32">
        <v>36000</v>
      </c>
      <c r="E19" s="32">
        <v>0</v>
      </c>
      <c r="F19" s="32">
        <f>D19+E19</f>
        <v>36000</v>
      </c>
      <c r="G19" s="11"/>
      <c r="H19" s="11"/>
      <c r="I19" s="48"/>
    </row>
    <row r="20" spans="1:10" ht="18" x14ac:dyDescent="0.35">
      <c r="A20" s="29"/>
      <c r="B20" s="25" t="s">
        <v>34</v>
      </c>
      <c r="C20" s="26" t="s">
        <v>29</v>
      </c>
      <c r="D20" s="32">
        <v>1800</v>
      </c>
      <c r="E20" s="32">
        <v>0</v>
      </c>
      <c r="F20" s="32">
        <f>D20+E20</f>
        <v>1800</v>
      </c>
      <c r="G20" s="11"/>
      <c r="H20" s="11"/>
      <c r="I20" s="48"/>
    </row>
    <row r="21" spans="1:10" ht="18" x14ac:dyDescent="0.35">
      <c r="A21" s="29"/>
      <c r="B21" s="25" t="s">
        <v>35</v>
      </c>
      <c r="C21" s="26" t="s">
        <v>30</v>
      </c>
      <c r="D21" s="32">
        <v>300000</v>
      </c>
      <c r="E21" s="32">
        <v>0</v>
      </c>
      <c r="F21" s="32">
        <f>D21+E21</f>
        <v>300000</v>
      </c>
      <c r="G21" s="11"/>
      <c r="H21" s="11"/>
      <c r="I21" s="48"/>
    </row>
    <row r="22" spans="1:10" ht="18" x14ac:dyDescent="0.35">
      <c r="A22" s="29"/>
      <c r="B22" s="25" t="s">
        <v>36</v>
      </c>
      <c r="C22" s="26" t="s">
        <v>31</v>
      </c>
      <c r="D22" s="32">
        <v>80000</v>
      </c>
      <c r="E22" s="32">
        <v>0</v>
      </c>
      <c r="F22" s="32">
        <f>D22+E22</f>
        <v>80000</v>
      </c>
      <c r="G22" s="11"/>
      <c r="H22" s="11"/>
      <c r="I22" s="48"/>
    </row>
    <row r="23" spans="1:10" ht="26.25" customHeight="1" x14ac:dyDescent="0.35">
      <c r="A23" s="52"/>
      <c r="B23" s="37" t="s">
        <v>21</v>
      </c>
      <c r="C23" s="28" t="s">
        <v>8</v>
      </c>
      <c r="D23" s="63">
        <f>SUM(D18:D22)</f>
        <v>430000</v>
      </c>
      <c r="E23" s="32"/>
      <c r="F23" s="63">
        <f>SUM(F18:F22)</f>
        <v>430000</v>
      </c>
      <c r="G23" s="57"/>
      <c r="H23" s="57"/>
      <c r="I23" s="48"/>
    </row>
    <row r="24" spans="1:10" ht="26.25" customHeight="1" x14ac:dyDescent="0.35">
      <c r="A24" s="52"/>
      <c r="B24" s="58" t="s">
        <v>37</v>
      </c>
      <c r="C24" s="28" t="s">
        <v>38</v>
      </c>
      <c r="D24" s="55"/>
      <c r="E24" s="55"/>
      <c r="F24" s="56"/>
      <c r="G24" s="57"/>
      <c r="H24" s="57"/>
      <c r="I24" s="48"/>
    </row>
    <row r="25" spans="1:10" ht="26.25" customHeight="1" x14ac:dyDescent="0.35">
      <c r="A25" s="52"/>
      <c r="B25" s="53" t="s">
        <v>32</v>
      </c>
      <c r="C25" s="54" t="s">
        <v>39</v>
      </c>
      <c r="D25" s="55">
        <v>80000</v>
      </c>
      <c r="E25" s="55">
        <v>0</v>
      </c>
      <c r="F25" s="55">
        <f>D25+E25</f>
        <v>80000</v>
      </c>
      <c r="G25" s="57"/>
      <c r="H25" s="57"/>
      <c r="I25" s="48"/>
    </row>
    <row r="26" spans="1:10" ht="26.25" customHeight="1" x14ac:dyDescent="0.35">
      <c r="A26" s="52"/>
      <c r="B26" s="53" t="s">
        <v>33</v>
      </c>
      <c r="C26" s="54" t="s">
        <v>40</v>
      </c>
      <c r="D26" s="55">
        <v>9000</v>
      </c>
      <c r="E26" s="55">
        <v>0</v>
      </c>
      <c r="F26" s="55">
        <f>D26+E26</f>
        <v>9000</v>
      </c>
      <c r="G26" s="57"/>
      <c r="H26" s="57"/>
      <c r="I26" s="48"/>
    </row>
    <row r="27" spans="1:10" ht="26.25" customHeight="1" x14ac:dyDescent="0.35">
      <c r="A27" s="52"/>
      <c r="B27" s="53" t="s">
        <v>34</v>
      </c>
      <c r="C27" s="54" t="s">
        <v>41</v>
      </c>
      <c r="D27" s="55">
        <v>11000</v>
      </c>
      <c r="E27" s="55">
        <v>0</v>
      </c>
      <c r="F27" s="55">
        <f>D27+E27</f>
        <v>11000</v>
      </c>
      <c r="G27" s="57"/>
      <c r="H27" s="57"/>
      <c r="I27" s="48"/>
    </row>
    <row r="28" spans="1:10" ht="26.25" customHeight="1" x14ac:dyDescent="0.35">
      <c r="A28" s="52"/>
      <c r="B28" s="37" t="s">
        <v>37</v>
      </c>
      <c r="C28" s="28" t="s">
        <v>8</v>
      </c>
      <c r="D28" s="62">
        <f>SUM(D25:D27)</f>
        <v>100000</v>
      </c>
      <c r="E28" s="55"/>
      <c r="F28" s="62">
        <f>SUM(F25:F27)</f>
        <v>100000</v>
      </c>
      <c r="G28" s="57"/>
      <c r="H28" s="57"/>
      <c r="I28" s="48"/>
    </row>
    <row r="29" spans="1:10" ht="26.25" customHeight="1" x14ac:dyDescent="0.35">
      <c r="A29" s="52"/>
      <c r="B29" s="37" t="s">
        <v>12</v>
      </c>
      <c r="C29" s="28" t="s">
        <v>46</v>
      </c>
      <c r="D29" s="62">
        <f>D28+D23+D16+D10</f>
        <v>1830000</v>
      </c>
      <c r="E29" s="55"/>
      <c r="F29" s="62">
        <f>F28+F23+F16+F10</f>
        <v>1830000</v>
      </c>
      <c r="G29" s="57"/>
      <c r="H29" s="57"/>
      <c r="I29" s="48"/>
    </row>
    <row r="30" spans="1:10" ht="18" x14ac:dyDescent="0.35">
      <c r="A30" s="29"/>
      <c r="B30" s="88" t="s">
        <v>14</v>
      </c>
      <c r="C30" s="89" t="s">
        <v>43</v>
      </c>
      <c r="D30" s="32"/>
      <c r="E30" s="55"/>
      <c r="F30" s="19"/>
      <c r="G30" s="11"/>
      <c r="H30" s="11"/>
      <c r="I30" s="48"/>
    </row>
    <row r="31" spans="1:10" x14ac:dyDescent="0.25">
      <c r="A31" s="36"/>
      <c r="B31" s="37" t="s">
        <v>42</v>
      </c>
      <c r="C31" s="28" t="s">
        <v>44</v>
      </c>
      <c r="D31" s="38"/>
      <c r="E31" s="38"/>
      <c r="F31" s="38"/>
      <c r="G31" s="5">
        <f>SUM(G12:G16)</f>
        <v>5244</v>
      </c>
      <c r="H31" s="9"/>
    </row>
    <row r="32" spans="1:10" ht="28.5" customHeight="1" x14ac:dyDescent="0.25">
      <c r="A32" s="33"/>
      <c r="B32" s="35"/>
      <c r="C32" s="13" t="s">
        <v>45</v>
      </c>
      <c r="D32" s="50">
        <v>100000</v>
      </c>
      <c r="E32" s="19">
        <v>0</v>
      </c>
      <c r="F32" s="50">
        <f>D32+E32</f>
        <v>100000</v>
      </c>
      <c r="G32" s="19">
        <v>332042.3</v>
      </c>
      <c r="H32" s="13"/>
    </row>
    <row r="33" spans="1:12" ht="27" customHeight="1" x14ac:dyDescent="0.25">
      <c r="A33" s="5"/>
      <c r="B33" s="37" t="s">
        <v>42</v>
      </c>
      <c r="C33" s="28" t="s">
        <v>8</v>
      </c>
      <c r="D33" s="68">
        <v>100000</v>
      </c>
      <c r="E33" s="67"/>
      <c r="F33" s="68">
        <f>D33+E33</f>
        <v>100000</v>
      </c>
      <c r="G33" s="5"/>
      <c r="H33" s="5"/>
      <c r="I33" s="2" t="s">
        <v>11</v>
      </c>
    </row>
    <row r="34" spans="1:12" ht="27" customHeight="1" x14ac:dyDescent="0.25">
      <c r="A34" s="33"/>
      <c r="B34" s="37" t="s">
        <v>48</v>
      </c>
      <c r="C34" s="28" t="s">
        <v>47</v>
      </c>
      <c r="D34" s="19"/>
      <c r="E34" s="19"/>
      <c r="F34" s="19"/>
      <c r="G34" s="19">
        <v>42111</v>
      </c>
      <c r="H34" s="39"/>
    </row>
    <row r="35" spans="1:12" ht="27" customHeight="1" x14ac:dyDescent="0.25">
      <c r="A35" s="33"/>
      <c r="B35" s="35"/>
      <c r="C35" s="73" t="s">
        <v>51</v>
      </c>
      <c r="D35" s="74">
        <v>800000</v>
      </c>
      <c r="E35" s="19">
        <v>0</v>
      </c>
      <c r="F35" s="19">
        <f>D35+E35</f>
        <v>800000</v>
      </c>
      <c r="G35" s="13"/>
      <c r="H35" s="39" t="s">
        <v>53</v>
      </c>
    </row>
    <row r="36" spans="1:12" ht="27" customHeight="1" x14ac:dyDescent="0.25">
      <c r="A36" s="33"/>
      <c r="B36" s="37" t="s">
        <v>48</v>
      </c>
      <c r="C36" s="28" t="s">
        <v>8</v>
      </c>
      <c r="D36" s="71">
        <v>800000</v>
      </c>
      <c r="E36" s="71"/>
      <c r="F36" s="71">
        <f>D36+E36</f>
        <v>800000</v>
      </c>
      <c r="G36" s="13"/>
      <c r="H36" s="39"/>
      <c r="K36" s="8"/>
    </row>
    <row r="37" spans="1:12" ht="27" customHeight="1" x14ac:dyDescent="0.25">
      <c r="A37" s="33"/>
      <c r="B37" s="37" t="s">
        <v>42</v>
      </c>
      <c r="C37" s="28" t="s">
        <v>49</v>
      </c>
      <c r="D37" s="27"/>
      <c r="E37" s="19"/>
      <c r="F37" s="27"/>
      <c r="G37" s="13"/>
      <c r="H37" s="39"/>
    </row>
    <row r="38" spans="1:12" ht="27" customHeight="1" x14ac:dyDescent="0.25">
      <c r="A38" s="33"/>
      <c r="B38" s="35"/>
      <c r="C38" s="65" t="s">
        <v>50</v>
      </c>
      <c r="D38" s="51">
        <v>50000</v>
      </c>
      <c r="E38" s="19">
        <v>0</v>
      </c>
      <c r="F38" s="51">
        <f>D38+E390</f>
        <v>50000</v>
      </c>
      <c r="G38" s="13"/>
      <c r="H38" s="39"/>
    </row>
    <row r="39" spans="1:12" ht="27" customHeight="1" x14ac:dyDescent="0.25">
      <c r="A39" s="33"/>
      <c r="B39" s="37" t="s">
        <v>9</v>
      </c>
      <c r="C39" s="40" t="s">
        <v>8</v>
      </c>
      <c r="D39" s="66">
        <v>50000</v>
      </c>
      <c r="E39" s="67"/>
      <c r="F39" s="66">
        <f>D39+E391</f>
        <v>50000</v>
      </c>
      <c r="G39" s="14"/>
      <c r="H39" s="9"/>
      <c r="I39" s="8"/>
      <c r="L39" s="8"/>
    </row>
    <row r="40" spans="1:12" ht="27" customHeight="1" x14ac:dyDescent="0.25">
      <c r="A40" s="33"/>
      <c r="B40" s="37" t="s">
        <v>14</v>
      </c>
      <c r="C40" s="28" t="s">
        <v>46</v>
      </c>
      <c r="D40" s="63">
        <f>D39+D36+D33</f>
        <v>950000</v>
      </c>
      <c r="E40" s="72"/>
      <c r="F40" s="63">
        <f>F39+F36+F33</f>
        <v>950000</v>
      </c>
      <c r="G40" s="13"/>
      <c r="H40" s="13"/>
    </row>
    <row r="41" spans="1:12" ht="36.75" customHeight="1" x14ac:dyDescent="0.25">
      <c r="A41" s="33"/>
      <c r="B41" s="88" t="s">
        <v>54</v>
      </c>
      <c r="C41" s="90" t="s">
        <v>55</v>
      </c>
      <c r="D41" s="16"/>
      <c r="E41" s="16"/>
      <c r="F41" s="16"/>
      <c r="G41" s="14"/>
      <c r="H41" s="9"/>
      <c r="I41" s="15"/>
      <c r="J41" s="15"/>
      <c r="K41" s="15"/>
      <c r="L41" s="15"/>
    </row>
    <row r="42" spans="1:12" x14ac:dyDescent="0.25">
      <c r="A42" s="33"/>
      <c r="B42" s="35" t="s">
        <v>56</v>
      </c>
      <c r="C42" s="71" t="s">
        <v>57</v>
      </c>
      <c r="D42" s="32"/>
      <c r="E42" s="32"/>
      <c r="F42" s="32"/>
      <c r="G42" s="7"/>
      <c r="H42" s="7"/>
      <c r="I42" s="10"/>
      <c r="J42" s="10"/>
      <c r="K42" s="10"/>
      <c r="L42" s="10"/>
    </row>
    <row r="43" spans="1:12" ht="21" customHeight="1" x14ac:dyDescent="0.25">
      <c r="A43" s="5"/>
      <c r="B43" s="37" t="s">
        <v>32</v>
      </c>
      <c r="C43" s="76" t="s">
        <v>58</v>
      </c>
      <c r="D43" s="27">
        <v>200000</v>
      </c>
      <c r="E43" s="78">
        <v>0</v>
      </c>
      <c r="F43" s="77">
        <f>D43+E43</f>
        <v>200000</v>
      </c>
      <c r="G43" s="9"/>
      <c r="H43" s="5"/>
    </row>
    <row r="44" spans="1:12" x14ac:dyDescent="0.25">
      <c r="A44" s="5"/>
      <c r="B44" s="35" t="s">
        <v>56</v>
      </c>
      <c r="C44" s="75" t="s">
        <v>8</v>
      </c>
      <c r="D44" s="69">
        <v>200000</v>
      </c>
      <c r="E44" s="72"/>
      <c r="F44" s="67">
        <f>D44+E44</f>
        <v>200000</v>
      </c>
      <c r="G44" s="5"/>
      <c r="H44" s="7"/>
    </row>
    <row r="45" spans="1:12" ht="30" x14ac:dyDescent="0.25">
      <c r="A45" s="5"/>
      <c r="B45" s="35" t="s">
        <v>60</v>
      </c>
      <c r="C45" s="75" t="s">
        <v>61</v>
      </c>
      <c r="D45" s="69"/>
      <c r="E45" s="79"/>
      <c r="F45" s="80"/>
      <c r="G45" s="5"/>
      <c r="H45" s="7"/>
    </row>
    <row r="46" spans="1:12" ht="30" x14ac:dyDescent="0.25">
      <c r="A46" s="5"/>
      <c r="B46" s="35" t="s">
        <v>32</v>
      </c>
      <c r="C46" s="76" t="s">
        <v>59</v>
      </c>
      <c r="D46" s="27">
        <v>100000</v>
      </c>
      <c r="E46" s="27">
        <v>0</v>
      </c>
      <c r="F46" s="27">
        <f>D46+E441</f>
        <v>100000</v>
      </c>
      <c r="G46" s="5"/>
      <c r="H46" s="7"/>
    </row>
    <row r="47" spans="1:12" x14ac:dyDescent="0.25">
      <c r="A47" s="5"/>
      <c r="B47" s="35" t="s">
        <v>60</v>
      </c>
      <c r="C47" s="75" t="s">
        <v>8</v>
      </c>
      <c r="D47" s="69">
        <v>100000</v>
      </c>
      <c r="E47" s="69"/>
      <c r="F47" s="69">
        <f>D47+E442</f>
        <v>100000</v>
      </c>
      <c r="G47" s="5"/>
      <c r="H47" s="7"/>
    </row>
    <row r="48" spans="1:12" ht="37.5" customHeight="1" x14ac:dyDescent="0.25">
      <c r="A48" s="5"/>
      <c r="B48" s="35" t="s">
        <v>62</v>
      </c>
      <c r="C48" s="75" t="s">
        <v>63</v>
      </c>
      <c r="D48" s="41"/>
      <c r="E48" s="16"/>
      <c r="F48" s="17"/>
      <c r="G48" s="5"/>
      <c r="H48" s="43"/>
      <c r="I48" s="42"/>
    </row>
    <row r="49" spans="1:12" s="1" customFormat="1" ht="31.5" customHeight="1" x14ac:dyDescent="0.25">
      <c r="A49" s="5"/>
      <c r="B49" s="44" t="s">
        <v>10</v>
      </c>
      <c r="C49" s="64" t="s">
        <v>64</v>
      </c>
      <c r="D49" s="81">
        <v>20000</v>
      </c>
      <c r="E49" s="81">
        <v>0</v>
      </c>
      <c r="F49" s="17">
        <v>20000</v>
      </c>
      <c r="G49" s="5"/>
      <c r="H49" s="49"/>
      <c r="I49" s="46"/>
      <c r="L49" s="47"/>
    </row>
    <row r="50" spans="1:12" s="1" customFormat="1" ht="31.5" customHeight="1" x14ac:dyDescent="0.25">
      <c r="A50" s="5"/>
      <c r="B50" s="35" t="s">
        <v>60</v>
      </c>
      <c r="C50" s="75" t="s">
        <v>8</v>
      </c>
      <c r="D50" s="68">
        <v>20000</v>
      </c>
      <c r="E50" s="71"/>
      <c r="F50" s="67">
        <v>20000</v>
      </c>
      <c r="G50" s="5"/>
      <c r="H50" s="5"/>
      <c r="I50" s="46"/>
    </row>
    <row r="51" spans="1:12" s="1" customFormat="1" ht="26.25" customHeight="1" x14ac:dyDescent="0.25">
      <c r="A51" s="5"/>
      <c r="B51" s="37" t="s">
        <v>54</v>
      </c>
      <c r="C51" s="28" t="s">
        <v>46</v>
      </c>
      <c r="D51" s="45">
        <f>D50+D47+D44</f>
        <v>320000</v>
      </c>
      <c r="E51" s="45"/>
      <c r="F51" s="45">
        <f>F50+F47+F44</f>
        <v>320000</v>
      </c>
      <c r="G51" s="5"/>
      <c r="H51" s="5"/>
    </row>
    <row r="52" spans="1:12" s="1" customFormat="1" ht="26.25" customHeight="1" x14ac:dyDescent="0.25">
      <c r="A52" s="5"/>
      <c r="B52" s="88" t="s">
        <v>65</v>
      </c>
      <c r="C52" s="89" t="s">
        <v>66</v>
      </c>
      <c r="D52" s="45"/>
      <c r="E52" s="45"/>
      <c r="F52" s="45"/>
      <c r="G52" s="5"/>
      <c r="H52" s="5"/>
    </row>
    <row r="53" spans="1:12" s="1" customFormat="1" ht="26.25" customHeight="1" x14ac:dyDescent="0.25">
      <c r="A53" s="33"/>
      <c r="B53" s="37" t="s">
        <v>67</v>
      </c>
      <c r="C53" s="40" t="s">
        <v>68</v>
      </c>
      <c r="D53" s="16"/>
      <c r="E53" s="16"/>
      <c r="F53" s="16"/>
      <c r="G53" s="14"/>
      <c r="H53" s="9"/>
    </row>
    <row r="54" spans="1:12" x14ac:dyDescent="0.25">
      <c r="A54" s="33"/>
      <c r="B54" s="35"/>
      <c r="C54" s="82" t="s">
        <v>69</v>
      </c>
      <c r="D54" s="32">
        <v>350000</v>
      </c>
      <c r="E54" s="32"/>
      <c r="F54" s="32">
        <f>D54+E54</f>
        <v>350000</v>
      </c>
      <c r="G54" s="7"/>
      <c r="H54" s="7"/>
    </row>
    <row r="55" spans="1:12" x14ac:dyDescent="0.25">
      <c r="A55" s="5"/>
      <c r="B55" s="37" t="s">
        <v>67</v>
      </c>
      <c r="C55" s="83" t="s">
        <v>8</v>
      </c>
      <c r="D55" s="63">
        <v>350000</v>
      </c>
      <c r="E55" s="63"/>
      <c r="F55" s="63">
        <f>D55+E55</f>
        <v>350000</v>
      </c>
      <c r="G55" s="9"/>
      <c r="H55" s="5"/>
    </row>
    <row r="56" spans="1:12" x14ac:dyDescent="0.25">
      <c r="A56" s="5"/>
      <c r="B56" s="37" t="s">
        <v>70</v>
      </c>
      <c r="C56" s="40" t="s">
        <v>71</v>
      </c>
      <c r="D56" s="69"/>
      <c r="E56" s="72"/>
      <c r="F56" s="67"/>
      <c r="G56" s="5"/>
      <c r="H56" s="7"/>
    </row>
    <row r="57" spans="1:12" ht="30" x14ac:dyDescent="0.25">
      <c r="A57" s="5"/>
      <c r="B57" s="35"/>
      <c r="C57" s="84" t="s">
        <v>72</v>
      </c>
      <c r="D57" s="70">
        <v>450000</v>
      </c>
      <c r="E57" s="85"/>
      <c r="F57" s="86">
        <f>D57+E57</f>
        <v>450000</v>
      </c>
      <c r="G57" s="5"/>
      <c r="H57" s="7"/>
    </row>
    <row r="58" spans="1:12" x14ac:dyDescent="0.25">
      <c r="A58" s="5"/>
      <c r="B58" s="37" t="s">
        <v>70</v>
      </c>
      <c r="C58" s="83" t="s">
        <v>8</v>
      </c>
      <c r="D58" s="69">
        <v>450000</v>
      </c>
      <c r="E58" s="69"/>
      <c r="F58" s="80">
        <f>D58+E58</f>
        <v>450000</v>
      </c>
      <c r="G58" s="5"/>
      <c r="H58" s="7"/>
    </row>
    <row r="59" spans="1:12" x14ac:dyDescent="0.25">
      <c r="A59" s="5"/>
      <c r="B59" s="37" t="s">
        <v>65</v>
      </c>
      <c r="C59" s="75" t="s">
        <v>46</v>
      </c>
      <c r="D59" s="87">
        <f>D58+D55</f>
        <v>800000</v>
      </c>
      <c r="E59" s="69"/>
      <c r="F59" s="80">
        <f>F58+F55</f>
        <v>800000</v>
      </c>
      <c r="G59" s="5"/>
      <c r="H59" s="7"/>
    </row>
    <row r="60" spans="1:12" x14ac:dyDescent="0.25">
      <c r="A60" s="92"/>
      <c r="B60" s="95" t="s">
        <v>73</v>
      </c>
      <c r="C60" s="96" t="s">
        <v>74</v>
      </c>
      <c r="D60" s="41"/>
      <c r="E60" s="16"/>
      <c r="F60" s="17"/>
      <c r="G60" s="5"/>
      <c r="H60" s="43"/>
    </row>
    <row r="61" spans="1:12" ht="30" x14ac:dyDescent="0.25">
      <c r="A61" s="5"/>
      <c r="B61" s="44"/>
      <c r="C61" s="64" t="s">
        <v>75</v>
      </c>
      <c r="D61" s="81">
        <v>300000</v>
      </c>
      <c r="E61" s="45"/>
      <c r="F61" s="17">
        <f>D61+E61</f>
        <v>300000</v>
      </c>
      <c r="G61" s="5"/>
      <c r="H61" s="49"/>
    </row>
    <row r="62" spans="1:12" x14ac:dyDescent="0.25">
      <c r="A62" s="5"/>
      <c r="B62" s="37" t="s">
        <v>73</v>
      </c>
      <c r="C62" s="75" t="s">
        <v>46</v>
      </c>
      <c r="D62" s="68">
        <v>300000</v>
      </c>
      <c r="E62" s="71"/>
      <c r="F62" s="67">
        <f>D62+E62</f>
        <v>300000</v>
      </c>
      <c r="G62" s="5"/>
      <c r="H62" s="5"/>
    </row>
    <row r="63" spans="1:12" x14ac:dyDescent="0.25">
      <c r="A63" s="5"/>
      <c r="B63" s="88" t="s">
        <v>76</v>
      </c>
      <c r="C63" s="89" t="s">
        <v>77</v>
      </c>
      <c r="D63" s="45"/>
      <c r="E63" s="45"/>
      <c r="F63" s="45"/>
      <c r="G63" s="5"/>
      <c r="H63" s="5"/>
    </row>
    <row r="64" spans="1:12" x14ac:dyDescent="0.25">
      <c r="A64" s="5"/>
      <c r="B64" s="37" t="s">
        <v>78</v>
      </c>
      <c r="C64" s="28" t="s">
        <v>79</v>
      </c>
      <c r="D64" s="45"/>
      <c r="E64" s="45"/>
      <c r="F64" s="45"/>
      <c r="G64" s="5"/>
      <c r="H64" s="5"/>
    </row>
    <row r="65" spans="1:8" ht="30" x14ac:dyDescent="0.25">
      <c r="A65" s="33"/>
      <c r="B65" s="37"/>
      <c r="C65" s="64" t="s">
        <v>80</v>
      </c>
      <c r="D65" s="77">
        <v>200000</v>
      </c>
      <c r="E65" s="16"/>
      <c r="F65" s="67">
        <f>D65+E65</f>
        <v>200000</v>
      </c>
      <c r="G65" s="14"/>
      <c r="H65" s="9"/>
    </row>
    <row r="66" spans="1:8" x14ac:dyDescent="0.25">
      <c r="A66" s="33"/>
      <c r="B66" s="37" t="s">
        <v>78</v>
      </c>
      <c r="C66" s="71" t="s">
        <v>8</v>
      </c>
      <c r="D66" s="67">
        <v>200000</v>
      </c>
      <c r="E66" s="32"/>
      <c r="F66" s="67">
        <f>D66+E66</f>
        <v>200000</v>
      </c>
      <c r="G66" s="7"/>
      <c r="H66" s="7"/>
    </row>
    <row r="67" spans="1:8" x14ac:dyDescent="0.25">
      <c r="A67" s="5"/>
      <c r="B67" s="37" t="s">
        <v>81</v>
      </c>
      <c r="C67" s="83" t="s">
        <v>82</v>
      </c>
      <c r="D67" s="27"/>
      <c r="E67" s="78"/>
      <c r="F67" s="77"/>
      <c r="G67" s="9"/>
      <c r="H67" s="5"/>
    </row>
    <row r="68" spans="1:8" ht="30" x14ac:dyDescent="0.25">
      <c r="A68" s="5"/>
      <c r="B68" s="37"/>
      <c r="C68" s="91" t="s">
        <v>83</v>
      </c>
      <c r="D68" s="70">
        <v>65000</v>
      </c>
      <c r="E68" s="78">
        <v>0</v>
      </c>
      <c r="F68" s="77">
        <f>D68+E68</f>
        <v>65000</v>
      </c>
      <c r="G68" s="9"/>
      <c r="H68" s="5"/>
    </row>
    <row r="69" spans="1:8" x14ac:dyDescent="0.25">
      <c r="A69" s="5"/>
      <c r="B69" s="37"/>
      <c r="C69" s="91" t="s">
        <v>84</v>
      </c>
      <c r="D69" s="70">
        <v>20000</v>
      </c>
      <c r="E69" s="78"/>
      <c r="F69" s="77">
        <f>D69+E69</f>
        <v>20000</v>
      </c>
      <c r="G69" s="9"/>
      <c r="H69" s="5"/>
    </row>
    <row r="70" spans="1:8" ht="30" x14ac:dyDescent="0.25">
      <c r="A70" s="5"/>
      <c r="B70" s="35"/>
      <c r="C70" s="91" t="s">
        <v>85</v>
      </c>
      <c r="D70" s="70">
        <v>15000</v>
      </c>
      <c r="E70" s="72"/>
      <c r="F70" s="77">
        <f>D70+E70</f>
        <v>15000</v>
      </c>
      <c r="G70" s="5"/>
      <c r="H70" s="7"/>
    </row>
    <row r="71" spans="1:8" x14ac:dyDescent="0.25">
      <c r="A71" s="5"/>
      <c r="B71" s="37" t="s">
        <v>81</v>
      </c>
      <c r="C71" s="75" t="s">
        <v>8</v>
      </c>
      <c r="D71" s="69">
        <f>SUM(D68:D70)</f>
        <v>100000</v>
      </c>
      <c r="E71" s="79"/>
      <c r="F71" s="80">
        <f>SUM(F68:F70)</f>
        <v>100000</v>
      </c>
      <c r="G71" s="5"/>
      <c r="H71" s="7"/>
    </row>
    <row r="72" spans="1:8" x14ac:dyDescent="0.25">
      <c r="A72" s="5"/>
      <c r="B72" s="37" t="s">
        <v>76</v>
      </c>
      <c r="C72" s="83" t="s">
        <v>46</v>
      </c>
      <c r="D72" s="80">
        <f>D71+D66</f>
        <v>300000</v>
      </c>
      <c r="E72" s="69"/>
      <c r="F72" s="80">
        <f>F71+F66</f>
        <v>300000</v>
      </c>
      <c r="G72" s="5"/>
      <c r="H72" s="7"/>
    </row>
    <row r="73" spans="1:8" x14ac:dyDescent="0.25">
      <c r="A73" s="5"/>
      <c r="B73" s="88" t="s">
        <v>86</v>
      </c>
      <c r="C73" s="94" t="s">
        <v>87</v>
      </c>
      <c r="D73" s="69"/>
      <c r="E73" s="69"/>
      <c r="F73" s="69"/>
      <c r="G73" s="5"/>
      <c r="H73" s="7"/>
    </row>
    <row r="74" spans="1:8" x14ac:dyDescent="0.25">
      <c r="A74" s="5"/>
      <c r="B74" s="93" t="s">
        <v>88</v>
      </c>
      <c r="C74" s="75" t="s">
        <v>91</v>
      </c>
      <c r="D74" s="41"/>
      <c r="E74" s="16"/>
      <c r="F74" s="17"/>
      <c r="G74" s="5"/>
      <c r="H74" s="43"/>
    </row>
    <row r="75" spans="1:8" x14ac:dyDescent="0.25">
      <c r="A75" s="5"/>
      <c r="B75" s="44"/>
      <c r="C75" s="82" t="s">
        <v>92</v>
      </c>
      <c r="D75" s="81">
        <v>80000</v>
      </c>
      <c r="E75" s="45"/>
      <c r="F75" s="17">
        <f>D75+E75</f>
        <v>80000</v>
      </c>
      <c r="G75" s="5"/>
      <c r="H75" s="49"/>
    </row>
    <row r="76" spans="1:8" x14ac:dyDescent="0.25">
      <c r="A76" s="5"/>
      <c r="B76" s="93" t="s">
        <v>88</v>
      </c>
      <c r="C76" s="75" t="s">
        <v>8</v>
      </c>
      <c r="D76" s="68">
        <v>80000</v>
      </c>
      <c r="E76" s="71"/>
      <c r="F76" s="67">
        <f>D76+E76</f>
        <v>80000</v>
      </c>
      <c r="G76" s="5"/>
      <c r="H76" s="5"/>
    </row>
    <row r="77" spans="1:8" x14ac:dyDescent="0.25">
      <c r="A77" s="5"/>
      <c r="B77" s="93" t="s">
        <v>93</v>
      </c>
      <c r="C77" s="28" t="s">
        <v>95</v>
      </c>
      <c r="D77" s="45">
        <v>900000</v>
      </c>
      <c r="E77" s="45"/>
      <c r="F77" s="45">
        <f>D77</f>
        <v>900000</v>
      </c>
      <c r="G77" s="5"/>
      <c r="H77" s="5"/>
    </row>
    <row r="78" spans="1:8" x14ac:dyDescent="0.25">
      <c r="A78" s="33"/>
      <c r="B78" s="98" t="s">
        <v>94</v>
      </c>
      <c r="C78" s="99" t="s">
        <v>96</v>
      </c>
      <c r="D78" s="45">
        <v>350000</v>
      </c>
      <c r="E78" s="16"/>
      <c r="F78" s="45">
        <f>D78</f>
        <v>350000</v>
      </c>
      <c r="G78" s="14"/>
      <c r="H78" s="100" t="s">
        <v>52</v>
      </c>
    </row>
    <row r="79" spans="1:8" x14ac:dyDescent="0.25">
      <c r="A79" s="33"/>
      <c r="B79" s="88" t="s">
        <v>86</v>
      </c>
      <c r="C79" s="71" t="s">
        <v>46</v>
      </c>
      <c r="D79" s="63">
        <f>D78+D77+D76</f>
        <v>1330000</v>
      </c>
      <c r="E79" s="32"/>
      <c r="F79" s="63">
        <f>D79+E79</f>
        <v>1330000</v>
      </c>
      <c r="G79" s="7"/>
      <c r="H79" s="7"/>
    </row>
    <row r="80" spans="1:8" ht="30" x14ac:dyDescent="0.25">
      <c r="A80" s="5"/>
      <c r="B80" s="101" t="s">
        <v>97</v>
      </c>
      <c r="C80" s="102" t="s">
        <v>98</v>
      </c>
      <c r="D80" s="27">
        <v>100000</v>
      </c>
      <c r="E80" s="78"/>
      <c r="F80" s="77">
        <f>D80+E80</f>
        <v>100000</v>
      </c>
      <c r="G80" s="9"/>
      <c r="H80" s="92" t="s">
        <v>98</v>
      </c>
    </row>
    <row r="81" spans="1:8" x14ac:dyDescent="0.25">
      <c r="A81" s="5"/>
      <c r="B81" s="88" t="s">
        <v>97</v>
      </c>
      <c r="C81" s="71" t="s">
        <v>46</v>
      </c>
      <c r="D81" s="69">
        <v>100000</v>
      </c>
      <c r="E81" s="72"/>
      <c r="F81" s="67">
        <f>SUM(F80)</f>
        <v>100000</v>
      </c>
      <c r="G81" s="5"/>
      <c r="H81" s="7"/>
    </row>
    <row r="82" spans="1:8" x14ac:dyDescent="0.25">
      <c r="A82" s="5"/>
      <c r="B82" s="88" t="s">
        <v>99</v>
      </c>
      <c r="C82" s="94" t="s">
        <v>100</v>
      </c>
      <c r="D82" s="69"/>
      <c r="E82" s="79"/>
      <c r="F82" s="80"/>
      <c r="G82" s="5"/>
      <c r="H82" s="7"/>
    </row>
    <row r="83" spans="1:8" ht="30" x14ac:dyDescent="0.25">
      <c r="A83" s="5"/>
      <c r="B83" s="35"/>
      <c r="C83" s="97" t="s">
        <v>101</v>
      </c>
      <c r="D83" s="70">
        <v>1000000</v>
      </c>
      <c r="E83" s="70"/>
      <c r="F83" s="70">
        <f>D83+E83</f>
        <v>1000000</v>
      </c>
      <c r="G83" s="5"/>
      <c r="H83" s="7"/>
    </row>
    <row r="84" spans="1:8" x14ac:dyDescent="0.25">
      <c r="A84" s="5"/>
      <c r="B84" s="88" t="s">
        <v>99</v>
      </c>
      <c r="C84" s="71" t="s">
        <v>46</v>
      </c>
      <c r="D84" s="69">
        <v>1000000</v>
      </c>
      <c r="E84" s="69"/>
      <c r="F84" s="69">
        <f>D84+E84</f>
        <v>1000000</v>
      </c>
      <c r="G84" s="5"/>
      <c r="H84" s="7"/>
    </row>
    <row r="85" spans="1:8" x14ac:dyDescent="0.25">
      <c r="A85" s="5"/>
      <c r="B85" s="95" t="s">
        <v>102</v>
      </c>
      <c r="C85" s="94" t="s">
        <v>103</v>
      </c>
      <c r="D85" s="41"/>
      <c r="E85" s="16"/>
      <c r="F85" s="17"/>
      <c r="G85" s="5"/>
      <c r="H85" s="43"/>
    </row>
    <row r="86" spans="1:8" x14ac:dyDescent="0.25">
      <c r="A86" s="5"/>
      <c r="B86" s="44"/>
      <c r="C86" s="64"/>
      <c r="D86" s="81"/>
      <c r="E86" s="45"/>
      <c r="F86" s="17"/>
      <c r="G86" s="5"/>
      <c r="H86" s="49"/>
    </row>
    <row r="87" spans="1:8" x14ac:dyDescent="0.25">
      <c r="A87" s="5"/>
      <c r="B87" s="35"/>
      <c r="C87" s="75"/>
      <c r="D87" s="68"/>
      <c r="E87" s="71"/>
      <c r="F87" s="67"/>
      <c r="G87" s="5"/>
      <c r="H87" s="5"/>
    </row>
    <row r="88" spans="1:8" x14ac:dyDescent="0.25">
      <c r="A88" s="5"/>
      <c r="B88" s="37"/>
      <c r="C88" s="28"/>
      <c r="D88" s="45"/>
      <c r="E88" s="45"/>
      <c r="F88" s="45"/>
      <c r="G88" s="5"/>
      <c r="H88" s="5"/>
    </row>
    <row r="89" spans="1:8" x14ac:dyDescent="0.25">
      <c r="A89" s="5"/>
      <c r="B89" s="37"/>
      <c r="C89" s="28"/>
      <c r="D89" s="45"/>
      <c r="E89" s="45"/>
      <c r="F89" s="45"/>
      <c r="G89" s="5"/>
      <c r="H89" s="5"/>
    </row>
  </sheetData>
  <mergeCells count="7">
    <mergeCell ref="H2:H4"/>
    <mergeCell ref="D3:F3"/>
    <mergeCell ref="A2:A4"/>
    <mergeCell ref="B2:B4"/>
    <mergeCell ref="C2:C4"/>
    <mergeCell ref="D2:F2"/>
    <mergeCell ref="G2:G4"/>
  </mergeCells>
  <dataValidations count="1">
    <dataValidation type="decimal" operator="greaterThanOrEqual" allowBlank="1" showInputMessage="1" showErrorMessage="1" prompt="შეცდომა - ჩაწერეთ რიცხვი" sqref="F16:F30">
      <formula1>0</formula1>
    </dataValidation>
  </dataValidations>
  <pageMargins left="3.937007874015748E-2" right="0.23622047244094491" top="0.74803149606299213" bottom="0.74803149606299213" header="0.31496062992125984" footer="0.31496062992125984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13.11.2020</vt:lpstr>
      <vt:lpstr>'13.11.2020'!Print_Area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Temur Giorgadze</dc:creator>
  <cp:lastModifiedBy>Pavle Chkonia</cp:lastModifiedBy>
  <cp:lastPrinted>2021-04-02T15:49:08Z</cp:lastPrinted>
  <dcterms:created xsi:type="dcterms:W3CDTF">2019-11-17T18:26:46Z</dcterms:created>
  <dcterms:modified xsi:type="dcterms:W3CDTF">2021-11-15T12:15:26Z</dcterms:modified>
</cp:coreProperties>
</file>