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tamar.babilodze\Desktop\პროგრამები ცვლილებით 2025  ჩემიიიიიი\02  ბიუჯეტი-ინფრასტრუქტურა  2024-2027\"/>
    </mc:Choice>
  </mc:AlternateContent>
  <bookViews>
    <workbookView xWindow="0" yWindow="0" windowWidth="28770" windowHeight="11655" tabRatio="574"/>
  </bookViews>
  <sheets>
    <sheet name="0206" sheetId="3" r:id="rId1"/>
    <sheet name="ინდიკატორი 0206 " sheetId="23" r:id="rId2"/>
    <sheet name="020601" sheetId="6" r:id="rId3"/>
    <sheet name="ინდიკატორი 020601" sheetId="27" r:id="rId4"/>
    <sheet name="020602" sheetId="26" r:id="rId5"/>
    <sheet name="ინდიკატორი 020602" sheetId="28" r:id="rId6"/>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1" i="26" l="1"/>
  <c r="E11" i="6" l="1"/>
  <c r="E11" i="26"/>
  <c r="E18" i="26" l="1"/>
  <c r="F18" i="6"/>
  <c r="F19" i="6" s="1"/>
  <c r="F14" i="3" l="1"/>
  <c r="E14" i="3"/>
  <c r="D14" i="3"/>
  <c r="C14" i="3"/>
  <c r="B13" i="3"/>
  <c r="B12" i="3" l="1"/>
  <c r="B14" i="3" s="1"/>
</calcChain>
</file>

<file path=xl/sharedStrings.xml><?xml version="1.0" encoding="utf-8"?>
<sst xmlns="http://schemas.openxmlformats.org/spreadsheetml/2006/main" count="201" uniqueCount="95">
  <si>
    <t>2025 წელი</t>
  </si>
  <si>
    <t>დასახელება</t>
  </si>
  <si>
    <t>პრიორიტეტის დასახელება, რომლის ფარგლებშიც ხორციელდება პროგრამა:</t>
  </si>
  <si>
    <t>პროგრამის კლასიფიკაციის კოდი:</t>
  </si>
  <si>
    <t>პროგრამის დასახელება:</t>
  </si>
  <si>
    <t>პროგრამის განმახორციელებელი:</t>
  </si>
  <si>
    <t>პროგრამის განხორციელების პერიოდი:</t>
  </si>
  <si>
    <t>პროგრამის მიზანი</t>
  </si>
  <si>
    <t>პროგრამის აღწერა</t>
  </si>
  <si>
    <t>სულ</t>
  </si>
  <si>
    <t>მოსალოდნელი საბოლოო შედეგი</t>
  </si>
  <si>
    <t>ქვეპროგრამის დასახელება</t>
  </si>
  <si>
    <t>საბოლოო შედეგის შეფასების ინდიკატორი</t>
  </si>
  <si>
    <t>ინდიკატორის დასახელება</t>
  </si>
  <si>
    <t>ზომის ერთეული</t>
  </si>
  <si>
    <t>მონაცემთა მოგროვების მეთოდი</t>
  </si>
  <si>
    <t>რისკი</t>
  </si>
  <si>
    <t>პროგრამის დასახელება, რის ფარგლებშიც ხორციელდება ქვეპროგრამა:</t>
  </si>
  <si>
    <t>ქვეპროგრამის კლასიფიკაციის კოდი:</t>
  </si>
  <si>
    <t>ქვეპროგრამის დასახელება:</t>
  </si>
  <si>
    <t>ქვეპროგრამის განმახორციელებელი:</t>
  </si>
  <si>
    <t>ქვეპროგრამის მიზანი</t>
  </si>
  <si>
    <t>ქვეპროგრამის აღწერა</t>
  </si>
  <si>
    <t>ქვეპროგრამის დაფინანსების წყარო</t>
  </si>
  <si>
    <t>სულ ქვეპროგრამის  ბიუჯეტი</t>
  </si>
  <si>
    <t>რაოდენობა</t>
  </si>
  <si>
    <t>სულ (ლარი)</t>
  </si>
  <si>
    <t>ქვეპროგრამის განხორციელების დროითი გეგმა</t>
  </si>
  <si>
    <t>მოსალოდნელი შუალედური შედეგი</t>
  </si>
  <si>
    <t xml:space="preserve">    სხვა წყარო</t>
  </si>
  <si>
    <t>შუალედური შედეგის შეფასების ინდიკატორი</t>
  </si>
  <si>
    <t>პროდუქტი</t>
  </si>
  <si>
    <t xml:space="preserve">   სახელმწიფო ბიუჯეტი</t>
  </si>
  <si>
    <t>სულ პროგრამის ბიუჯეტი</t>
  </si>
  <si>
    <t>ცდომილების ალბათობა (%)</t>
  </si>
  <si>
    <t xml:space="preserve">   მუნიციპალური ბიუჯეტი</t>
  </si>
  <si>
    <t>X</t>
  </si>
  <si>
    <t>II კვარტალი</t>
  </si>
  <si>
    <t>III კვარტალი</t>
  </si>
  <si>
    <t>IV კვარტალი</t>
  </si>
  <si>
    <t>I კვარტალი</t>
  </si>
  <si>
    <t>ერთეულის საშუალო ფასი (ლარი)</t>
  </si>
  <si>
    <t>მონაცემთა წყარო</t>
  </si>
  <si>
    <t>მათ შორის კაპიტალური პროექტები</t>
  </si>
  <si>
    <t>საბოლოო შედეგი</t>
  </si>
  <si>
    <t>შუალედური შედეგი</t>
  </si>
  <si>
    <t>0206</t>
  </si>
  <si>
    <t>მრავალბინიანი საცხოვრებელი ეზოების კეთილმოწყობა</t>
  </si>
  <si>
    <t>020601</t>
  </si>
  <si>
    <t>ბინათმესაკუთრება ამხანაგობების მხარდაჭერა</t>
  </si>
  <si>
    <t>020602</t>
  </si>
  <si>
    <t>მრავალბინიანი საცხოვრებელი ეზოების კეთილმოწყობა (020601)</t>
  </si>
  <si>
    <t>ბინათმესაკუთრეთა ამხანაგობების მხარდაჭერა (020602)</t>
  </si>
  <si>
    <t>ინფრასტრუქტურის განვითარება</t>
  </si>
  <si>
    <t>ბინათმშენებლობა</t>
  </si>
  <si>
    <t>ცალი</t>
  </si>
  <si>
    <t xml:space="preserve">ინფრასტრუქტურის სამსახური; </t>
  </si>
  <si>
    <t>მიღება-ჩაბარების აქტები</t>
  </si>
  <si>
    <t>სახელშეკრულებო პირობების დარღვევა</t>
  </si>
  <si>
    <t>სახლების ფასადების და სახურავების კეთილმოწყობა</t>
  </si>
  <si>
    <t>ლიფტების შეკეთება</t>
  </si>
  <si>
    <t>შიდა წყალმომარაგების და კანალიზაციის ქსელების რეაბილიტაცია</t>
  </si>
  <si>
    <t>შეკეთებული ლიფტები</t>
  </si>
  <si>
    <t>რეაბილიტირებული წყალმომარაგების და კანალიზაციის შიდა ქსელები</t>
  </si>
  <si>
    <t xml:space="preserve"> მრავალბინიანი სახლების მობინადრეთათვის უსაფრთხო, გაუმჯობესებული და კომფორტული საცხოვრებელი გარემოს  შექმნა და ეზოებში დასვენებისა და გართობისათვის ღია სივრცეების მოწესრიგება</t>
  </si>
  <si>
    <t>ჯამი</t>
  </si>
  <si>
    <t xml:space="preserve"> მრავალბინიანი სახლების ეზოებში დასვენებისა და გართობისათვის ღია სივრცეების მოწესრიგება</t>
  </si>
  <si>
    <t xml:space="preserve"> მრავალბინიანი საცხოვრებელი სახლების ეზოებში დასვენებისა და გართობისათვის მოწყობილია  ღია სივრცეები</t>
  </si>
  <si>
    <t>მრავალბინიანი საცხოვრებელი სახლების ეზოებში დასვენებისა და გართობისათვის მოწყობილია  ღია სივრცეები</t>
  </si>
  <si>
    <t xml:space="preserve">მრავალბინიანი საცხოვრებელი სახლების კეთილმოწყობა და მოსახლეობისათვის საყოფაცხოვრებო პირობების გაუმჯობესება, ბინათმესაკუთრეთა ამხანაგობების ხელშეწყობა.  განხორციელდება სახურავების რეაბილიტაცია, ფასადების მოწესრიგება, ლიფტების შეკეთება-აღდგენა, შიდა საერთო მოხმარების  წყალმომარაგების და კანალიზაციის სისტემების შეკეთება, კიბის უჯრედების მოწესრიგება. 
ოზურგეთის მუნიციპალიტეტის ტერიტორიაზე აღრიცხულია 333 მრავალბინიანი საცხოვრებელი სახლი, აქედან 100 არის  ქ. ოზურგეთში. აღნიშნული სახლების 60%-ის ფასადები საჭიროებს რემონტს. წინა წლებში მრავალბინიანი სახლების 80 %-ს შეეცვალა დაზიანებული სახურავი, შეკეთდა სახურავების წყალშემკრები სისტემა. მოსახლეობის უსაფრთხო გადაადგილებისათვის  ქ.ოზურგეთში რეაბილიტირებულ იქნა 6 ლიფტი, 1 საჭიროებს შეკეთებას.
ოზურგეთის მუნიციპალიტეტის ტერიტორიაზე 2015 წლიდან  დღემდე  რეგისტრირებული ბინათმესაკუთრეთა ამხანაგობა შეადგენს-12. ქვეპროგრამის საქმიანობის მთავარ მიმართულებას წარმოადგენს ამხანაგობების განვითარების ხელშეწყობა; ბინათმესაკუთრეთა ამხანაგობების საერთო საკუთრებისა და ქალაქის ურბანულ ინფრასტრუქტურაში არსებული მდგომარეობის გაუმჯობესება; </t>
  </si>
  <si>
    <t xml:space="preserve"> მრავალბინიანი სახლების კეთილმოწყობილი ეზოები</t>
  </si>
  <si>
    <t>გენდერული</t>
  </si>
  <si>
    <t>გაეროს მდგრადი განვითარების მიზანი (SDG), რომლის მიღწევასაც ემსახურება პროგრამა</t>
  </si>
  <si>
    <t>არა</t>
  </si>
  <si>
    <t xml:space="preserve">გაუმჯობესებულია მრავალბინიანი სახლების ინფრასტრუქტურა და მობინადრეთათვის შექმნილია კომფორტული საცხოვრებელი გარემო </t>
  </si>
  <si>
    <t xml:space="preserve">მრავალბინიანი საცხოვრებელი სახლების კეთილმოწყობას და მოსახლეობისათვის საყოფაცხოვრებო პირობების გაუმჯობესება,  მრავალბინიანი სახლების საერთო საკუთრებაში არსებული ეზოების კეთილმოწყობა, მოსახლეობის დასვენებისა და გართობისათვის ღია სივრცეების შექმნა და მოწესრიგება.
ოზურგეთის მუნიციპალიტეტის ტერიტორიაზე აღრიცხულია 333 მრავალბინიანი საცხოვრებელი სახლი, აქედან 100 არის  ქ. ოზურგეთში.   ქ. ოზურგეთში კეთილმოეწყო მრავალბინიანი სახლების 16 ეზო.  </t>
  </si>
  <si>
    <t xml:space="preserve"> ბინათმესაკუთრეთა ამხანაგობების განვითარების ხელშეწყობა; მობინადრეთა საცხოვრებელი პირობების გაუმჯობესება</t>
  </si>
  <si>
    <t>წლის განმავლობაში რეაბილიტირებული სახლის სახურავები და ფასადები</t>
  </si>
  <si>
    <t xml:space="preserve">ხელშეწყობილია ბინათმესაკუთრეთა ამხანაგობები და შექმნილია პირობები საცხოვრებელი გარემოს გაუმჯობესებისთვის  </t>
  </si>
  <si>
    <t>გაეროს მდგრადი განვითარების მიზანი (SDG), რომლის მიღწევასაც ემსახურება ქვეპროგრამა</t>
  </si>
  <si>
    <t>ინფრასტრუქტურის, სივრცითი მოწყობის და ტრანსპორტის სამსახური</t>
  </si>
  <si>
    <t>2026 წელი</t>
  </si>
  <si>
    <r>
      <t>პროგრამა ითვალისწინებს  მრავალბინიანი საცხოვრებელი სახლების კეთილმოწყობას და მოსახლეობისათვის საყოფაცხოვრებო პირობების გაუმჯობესებას, ბინათმესაკუთრეთა ამხანაგობების ხელშეწყობას. პროგრამის ფარგლებში განხორციელდება სახურავების რეაბილიტაცია, ფასადების მოწესრიგება, ლიფტების შეკეთება-აღდგენა, შიდა საერთო მოხმარების  წყალმომარაგების და კანალიზაციის სისტემების შეკეთება, კიბის უჯრედების მოწესრიგება. პროგრამის ფარგლებში ხორციელდება მრავალბინიანი სახლების საერთო საკუთრებაში არსებული ეზოების კეთილმოწყობა, მოსახლეობის (მ.შ. ბავშვების) დასვენებისა და გართობისათვის ღია სივრცეების შექმნა და მოწესრიგება.
ოზურგეთის მუნიციპალიტეტის ტერიტორიაზე აღრიცხულია 333 მრავალბინიანი საცხოვრებელი სახლი, აქედან 100 არის  ქ. ოზურგეთში. აღნიშნული სახლების 50 %-ის ფასადები საჭიროებს რემონტს.</t>
    </r>
    <r>
      <rPr>
        <sz val="11"/>
        <color theme="9" tint="-0.249977111117893"/>
        <rFont val="Calibri"/>
        <family val="2"/>
        <charset val="204"/>
        <scheme val="minor"/>
      </rPr>
      <t xml:space="preserve"> </t>
    </r>
    <r>
      <rPr>
        <sz val="11"/>
        <rFont val="Calibri"/>
        <family val="2"/>
        <charset val="204"/>
        <scheme val="minor"/>
      </rPr>
      <t xml:space="preserve">ოთხწლიან პერიოდში დაგეგმილია დამატებით 4 ერთეული მრავალბინიანი სახლის სახურავის რეაბილიტაცია, ორ მაღლივი კორპუსში  ლიფტების რეაბილიტაცია, ქალაქის ცენტრალურ ნაწილში 8 მრავალბინიანი სახლის ფასადების რეაბილიტაცია. </t>
    </r>
    <r>
      <rPr>
        <sz val="11"/>
        <color theme="1"/>
        <rFont val="Calibri"/>
        <family val="2"/>
        <charset val="204"/>
        <scheme val="minor"/>
      </rPr>
      <t>ქ. ოზურგეთში კეთილმოეწყო მრავალბინიანი სახლების 10 ეზო, დაგეგმილია 10 მრავალბინიანი სახლის ეზოს კეთილმოწყობა.</t>
    </r>
  </si>
  <si>
    <t>რეაბილიტირებული ლიფტების  პროცენტული მაჩვენებელი</t>
  </si>
  <si>
    <t>რეაბილიტირებულ სახურავიანი მრავალბინიანი საცხოვრებელი სახლების პროცენტული მაჩვენებელი</t>
  </si>
  <si>
    <t>კეთილმოწყობილი მრავალბინიანი საცხოვრებელი ეზოების პროცენტული მაჩვენებელი</t>
  </si>
  <si>
    <t>2024-2027 წწ.</t>
  </si>
  <si>
    <t>2027 წელი</t>
  </si>
  <si>
    <t>მიზანი 11 - ალაქებისა და დასახლებების ინკლუზიური, უსაფრთხო და მდგრადი განვითარება.</t>
  </si>
  <si>
    <t>მიზანი 11 - ქალაქებისა და დასახლებების ინკლუზიური, უსაფრთხო და მდგრადი განვითარება.</t>
  </si>
  <si>
    <t>10.00%</t>
  </si>
  <si>
    <t>2028 წელი</t>
  </si>
  <si>
    <t>2024 წელი (საბაზისო მაჩვენებელი)</t>
  </si>
  <si>
    <t>2025 წელი (მიზნობრივი მაჩვენებელი)</t>
  </si>
  <si>
    <t>2028  წელი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</si>
</sst>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charset val="1"/>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b/>
      <i/>
      <sz val="10"/>
      <color theme="1"/>
      <name val="Sylfaen"/>
      <family val="1"/>
      <charset val="204"/>
    </font>
    <font>
      <b/>
      <sz val="11"/>
      <color theme="8" tint="-0.249977111117893"/>
      <name val="Calibri"/>
      <family val="2"/>
      <charset val="204"/>
      <scheme val="minor"/>
    </font>
    <font>
      <b/>
      <sz val="10"/>
      <color theme="8" tint="-0.249977111117893"/>
      <name val="Sylfaen"/>
      <family val="1"/>
      <charset val="204"/>
    </font>
    <font>
      <sz val="9"/>
      <color theme="8" tint="-0.249977111117893"/>
      <name val="Calibri"/>
      <family val="2"/>
      <charset val="1"/>
      <scheme val="minor"/>
    </font>
    <font>
      <b/>
      <sz val="10"/>
      <color theme="8" tint="-0.249977111117893"/>
      <name val="Calibri"/>
      <family val="2"/>
      <charset val="1"/>
      <scheme val="minor"/>
    </font>
    <font>
      <b/>
      <sz val="10"/>
      <color theme="8" tint="-0.249977111117893"/>
      <name val="Calibri"/>
      <family val="2"/>
      <charset val="204"/>
      <scheme val="minor"/>
    </font>
    <font>
      <sz val="10"/>
      <color theme="8" tint="-0.249977111117893"/>
      <name val="Calibri"/>
      <family val="2"/>
      <charset val="204"/>
      <scheme val="minor"/>
    </font>
    <font>
      <b/>
      <sz val="11"/>
      <color theme="8" tint="-0.249977111117893"/>
      <name val="Sylfaen"/>
      <family val="1"/>
      <charset val="204"/>
    </font>
    <font>
      <sz val="11"/>
      <color theme="1"/>
      <name val="Sylfaen"/>
      <family val="1"/>
      <charset val="204"/>
    </font>
    <font>
      <b/>
      <sz val="11"/>
      <color theme="1"/>
      <name val="Sylfaen"/>
      <family val="1"/>
      <charset val="204"/>
    </font>
    <font>
      <sz val="10"/>
      <color theme="1"/>
      <name val="Sylfaen"/>
      <family val="1"/>
      <charset val="204"/>
    </font>
    <font>
      <sz val="9"/>
      <color theme="1"/>
      <name val="Sylfaen"/>
      <family val="1"/>
      <charset val="204"/>
    </font>
    <font>
      <sz val="10"/>
      <name val="Sylfaen"/>
      <family val="1"/>
      <charset val="204"/>
    </font>
    <font>
      <sz val="10"/>
      <name val="Calibri"/>
      <family val="2"/>
      <charset val="1"/>
      <scheme val="minor"/>
    </font>
    <font>
      <sz val="9"/>
      <name val="Sylfaen"/>
      <family val="1"/>
      <charset val="204"/>
    </font>
    <font>
      <sz val="11"/>
      <name val="Sylfaen"/>
      <family val="1"/>
      <charset val="204"/>
    </font>
    <font>
      <sz val="11"/>
      <name val="Calibri"/>
      <family val="2"/>
      <charset val="204"/>
      <scheme val="minor"/>
    </font>
    <font>
      <sz val="11"/>
      <color theme="1"/>
      <name val="Calibri"/>
      <family val="2"/>
      <scheme val="minor"/>
    </font>
    <font>
      <sz val="9"/>
      <name val="Sylfaen"/>
      <family val="1"/>
    </font>
    <font>
      <sz val="11"/>
      <color theme="9" tint="-0.249977111117893"/>
      <name val="Calibri"/>
      <family val="2"/>
      <charset val="204"/>
      <scheme val="minor"/>
    </font>
    <font>
      <sz val="1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s>
  <cellStyleXfs count="2">
    <xf numFmtId="0" fontId="0" fillId="0" borderId="0"/>
    <xf numFmtId="0" fontId="25" fillId="0" borderId="0"/>
  </cellStyleXfs>
  <cellXfs count="133">
    <xf numFmtId="0" fontId="0" fillId="0" borderId="0" xfId="0"/>
    <xf numFmtId="0" fontId="0" fillId="0" borderId="0" xfId="0" applyBorder="1"/>
    <xf numFmtId="0" fontId="0" fillId="0" borderId="5" xfId="0" applyBorder="1" applyAlignment="1">
      <alignment horizontal="center" vertical="center"/>
    </xf>
    <xf numFmtId="0" fontId="0" fillId="0" borderId="1" xfId="0" applyBorder="1" applyAlignment="1">
      <alignment horizontal="center" vertical="center"/>
    </xf>
    <xf numFmtId="0" fontId="9" fillId="0" borderId="1" xfId="0" applyFont="1" applyBorder="1" applyAlignment="1">
      <alignment vertical="center"/>
    </xf>
    <xf numFmtId="0" fontId="10" fillId="0" borderId="1" xfId="0" applyFont="1" applyBorder="1" applyAlignment="1">
      <alignment horizontal="center" vertical="center" wrapText="1"/>
    </xf>
    <xf numFmtId="0" fontId="9" fillId="0" borderId="1" xfId="0" applyFont="1" applyFill="1" applyBorder="1" applyAlignment="1">
      <alignment vertical="center"/>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13" fillId="0" borderId="5" xfId="0" applyFont="1" applyBorder="1" applyAlignment="1">
      <alignment horizontal="center" vertical="center"/>
    </xf>
    <xf numFmtId="0" fontId="13" fillId="0" borderId="1" xfId="0" applyFont="1" applyBorder="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1" xfId="0" applyFont="1" applyFill="1" applyBorder="1" applyAlignment="1">
      <alignment horizontal="center" vertical="center" wrapText="1"/>
    </xf>
    <xf numFmtId="0" fontId="9" fillId="0" borderId="1" xfId="0" applyFont="1" applyBorder="1" applyAlignment="1">
      <alignment vertical="center"/>
    </xf>
    <xf numFmtId="0" fontId="0" fillId="0" borderId="1" xfId="0" applyBorder="1" applyAlignment="1">
      <alignment horizontal="center" vertical="center" wrapText="1"/>
    </xf>
    <xf numFmtId="0" fontId="9" fillId="0" borderId="0" xfId="0" applyFont="1" applyAlignment="1">
      <alignment horizontal="center" vertical="center"/>
    </xf>
    <xf numFmtId="9" fontId="20" fillId="0" borderId="1" xfId="0" applyNumberFormat="1" applyFont="1" applyFill="1" applyBorder="1" applyAlignment="1">
      <alignment horizontal="center" vertical="center" wrapText="1"/>
    </xf>
    <xf numFmtId="0" fontId="23" fillId="0" borderId="1" xfId="0" applyFont="1" applyBorder="1" applyAlignment="1">
      <alignment horizontal="center" vertical="center" wrapText="1"/>
    </xf>
    <xf numFmtId="0" fontId="9" fillId="0" borderId="1" xfId="0" applyFont="1" applyBorder="1" applyAlignment="1">
      <alignment horizontal="center" vertical="center"/>
    </xf>
    <xf numFmtId="0" fontId="20" fillId="0"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9" fontId="21" fillId="0" borderId="1" xfId="0" applyNumberFormat="1" applyFont="1" applyBorder="1" applyAlignment="1">
      <alignment horizontal="center" vertical="center" wrapText="1"/>
    </xf>
    <xf numFmtId="0" fontId="26" fillId="0" borderId="14" xfId="1" applyFont="1" applyBorder="1" applyAlignment="1">
      <alignment horizontal="left" vertical="center" wrapText="1"/>
    </xf>
    <xf numFmtId="0" fontId="20" fillId="2" borderId="1"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wrapText="1"/>
    </xf>
    <xf numFmtId="0" fontId="19" fillId="0" borderId="1" xfId="0" applyFont="1" applyBorder="1" applyAlignment="1">
      <alignment vertical="center" wrapText="1"/>
    </xf>
    <xf numFmtId="3" fontId="0" fillId="0" borderId="1" xfId="0" applyNumberFormat="1" applyBorder="1" applyAlignment="1">
      <alignment horizontal="center" vertical="center"/>
    </xf>
    <xf numFmtId="3" fontId="0" fillId="0" borderId="1" xfId="0" applyNumberFormat="1" applyBorder="1" applyAlignment="1">
      <alignment horizontal="center" vertical="center" wrapText="1"/>
    </xf>
    <xf numFmtId="3" fontId="21" fillId="0" borderId="13" xfId="0" applyNumberFormat="1" applyFont="1" applyBorder="1" applyAlignment="1">
      <alignment horizontal="center" vertical="center"/>
    </xf>
    <xf numFmtId="3" fontId="21" fillId="0" borderId="13" xfId="0" applyNumberFormat="1" applyFont="1" applyBorder="1" applyAlignment="1">
      <alignment horizontal="center" vertical="center" wrapText="1"/>
    </xf>
    <xf numFmtId="3" fontId="21" fillId="0" borderId="12" xfId="0" applyNumberFormat="1" applyFont="1" applyBorder="1" applyAlignment="1">
      <alignment horizontal="center" vertical="center" wrapText="1"/>
    </xf>
    <xf numFmtId="3" fontId="21" fillId="0" borderId="15" xfId="0" applyNumberFormat="1" applyFont="1" applyBorder="1" applyAlignment="1">
      <alignment horizontal="center" vertical="center" wrapText="1"/>
    </xf>
    <xf numFmtId="0" fontId="12" fillId="0" borderId="1" xfId="0" applyFont="1" applyBorder="1" applyAlignment="1">
      <alignment horizontal="center" vertical="center" wrapText="1"/>
    </xf>
    <xf numFmtId="3" fontId="20" fillId="0" borderId="1" xfId="0" applyNumberFormat="1" applyFont="1" applyFill="1" applyBorder="1" applyAlignment="1">
      <alignment horizontal="center" vertical="center" wrapText="1"/>
    </xf>
    <xf numFmtId="0" fontId="9" fillId="0" borderId="1" xfId="0" applyFont="1" applyBorder="1" applyAlignment="1">
      <alignment vertical="center" wrapText="1"/>
    </xf>
    <xf numFmtId="0" fontId="0" fillId="0" borderId="1" xfId="0" applyBorder="1" applyAlignment="1">
      <alignment horizontal="center" vertical="center" wrapText="1"/>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0" borderId="5" xfId="0" applyFont="1" applyBorder="1" applyAlignment="1">
      <alignment horizontal="left" vertical="center"/>
    </xf>
    <xf numFmtId="0" fontId="3" fillId="0" borderId="3" xfId="0" applyFont="1" applyBorder="1" applyAlignment="1">
      <alignment horizontal="justify" vertical="center" wrapText="1"/>
    </xf>
    <xf numFmtId="0" fontId="6" fillId="0" borderId="4" xfId="0" applyFont="1" applyBorder="1" applyAlignment="1">
      <alignment horizontal="justify" vertical="center" wrapText="1"/>
    </xf>
    <xf numFmtId="0" fontId="6" fillId="0" borderId="5" xfId="0" applyFont="1" applyBorder="1" applyAlignment="1">
      <alignment horizontal="justify" vertical="center" wrapText="1"/>
    </xf>
    <xf numFmtId="0" fontId="8" fillId="0" borderId="0" xfId="0" applyFont="1"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16" fillId="0" borderId="3" xfId="0" applyFont="1" applyBorder="1" applyAlignment="1">
      <alignment horizontal="center" vertical="center"/>
    </xf>
    <xf numFmtId="0" fontId="16" fillId="0" borderId="5" xfId="0" applyFont="1" applyBorder="1" applyAlignment="1">
      <alignment horizontal="center" vertical="center"/>
    </xf>
    <xf numFmtId="0" fontId="9" fillId="0" borderId="1" xfId="0" applyFont="1" applyBorder="1" applyAlignment="1">
      <alignment vertical="center"/>
    </xf>
    <xf numFmtId="49" fontId="16" fillId="0" borderId="3" xfId="0" applyNumberFormat="1" applyFont="1" applyBorder="1" applyAlignment="1">
      <alignment horizontal="center" vertical="center"/>
    </xf>
    <xf numFmtId="49" fontId="16" fillId="0" borderId="5" xfId="0" applyNumberFormat="1" applyFont="1" applyBorder="1" applyAlignment="1">
      <alignment horizontal="center" vertical="center"/>
    </xf>
    <xf numFmtId="0" fontId="4" fillId="0" borderId="4"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9" fillId="0" borderId="3" xfId="0" applyFont="1" applyBorder="1" applyAlignment="1">
      <alignment horizontal="left" vertical="center" wrapText="1"/>
    </xf>
    <xf numFmtId="0" fontId="9" fillId="0" borderId="5" xfId="0" applyFont="1" applyBorder="1" applyAlignment="1">
      <alignment horizontal="left" vertical="center" wrapText="1"/>
    </xf>
    <xf numFmtId="0" fontId="5" fillId="0" borderId="4" xfId="0" applyFont="1" applyBorder="1" applyAlignment="1">
      <alignment horizontal="center" vertical="center" wrapText="1"/>
    </xf>
    <xf numFmtId="0" fontId="9" fillId="0" borderId="3" xfId="0" applyFont="1" applyBorder="1" applyAlignment="1">
      <alignment vertical="center"/>
    </xf>
    <xf numFmtId="0" fontId="9" fillId="0" borderId="4" xfId="0" applyFont="1" applyBorder="1" applyAlignment="1">
      <alignment vertical="center"/>
    </xf>
    <xf numFmtId="0" fontId="9" fillId="0" borderId="5" xfId="0" applyFont="1" applyBorder="1" applyAlignment="1">
      <alignment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1" fillId="0" borderId="3" xfId="0" applyFont="1" applyBorder="1" applyAlignment="1">
      <alignment horizontal="justify" vertical="center" wrapText="1"/>
    </xf>
    <xf numFmtId="0" fontId="7" fillId="0" borderId="4" xfId="0" applyFont="1" applyBorder="1" applyAlignment="1">
      <alignment horizontal="justify" vertical="center" wrapText="1"/>
    </xf>
    <xf numFmtId="0" fontId="7" fillId="0" borderId="5" xfId="0" applyFont="1" applyBorder="1" applyAlignment="1">
      <alignment horizontal="justify" vertical="center" wrapText="1"/>
    </xf>
    <xf numFmtId="0" fontId="2" fillId="0" borderId="3" xfId="0" applyFont="1" applyBorder="1" applyAlignment="1">
      <alignment horizontal="justify" vertical="center" wrapText="1"/>
    </xf>
    <xf numFmtId="0" fontId="0" fillId="0" borderId="1" xfId="0" applyBorder="1" applyAlignment="1">
      <alignment horizontal="center" vertical="center" wrapText="1"/>
    </xf>
    <xf numFmtId="0" fontId="9" fillId="0" borderId="2" xfId="0" applyFont="1" applyBorder="1" applyAlignment="1">
      <alignment horizontal="center" vertical="center"/>
    </xf>
    <xf numFmtId="0" fontId="9" fillId="0" borderId="13" xfId="0" applyFont="1" applyBorder="1" applyAlignment="1">
      <alignment horizontal="center" vertical="center"/>
    </xf>
    <xf numFmtId="0" fontId="9" fillId="0" borderId="1" xfId="0" applyFont="1" applyBorder="1" applyAlignment="1">
      <alignment horizontal="left" vertical="center"/>
    </xf>
    <xf numFmtId="0" fontId="17" fillId="0" borderId="1" xfId="0" applyFont="1" applyBorder="1" applyAlignment="1">
      <alignment horizontal="center" vertical="center"/>
    </xf>
    <xf numFmtId="0" fontId="2"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14" fillId="0" borderId="1" xfId="0" applyFont="1" applyBorder="1" applyAlignment="1">
      <alignment horizontal="left" vertical="center"/>
    </xf>
    <xf numFmtId="3" fontId="18" fillId="0" borderId="1" xfId="0" applyNumberFormat="1" applyFont="1" applyBorder="1" applyAlignment="1">
      <alignment horizontal="center" vertical="center"/>
    </xf>
    <xf numFmtId="3" fontId="18" fillId="0" borderId="3" xfId="0" applyNumberFormat="1" applyFont="1" applyBorder="1" applyAlignment="1">
      <alignment horizontal="center" vertical="center"/>
    </xf>
    <xf numFmtId="3" fontId="18" fillId="0" borderId="5" xfId="0" applyNumberFormat="1" applyFont="1" applyBorder="1" applyAlignment="1">
      <alignment horizontal="center" vertical="center"/>
    </xf>
    <xf numFmtId="0" fontId="14" fillId="0" borderId="3" xfId="0" applyFont="1" applyBorder="1" applyAlignment="1">
      <alignment horizontal="left" vertical="center"/>
    </xf>
    <xf numFmtId="0" fontId="14" fillId="0" borderId="4" xfId="0" applyFont="1" applyBorder="1" applyAlignment="1">
      <alignment horizontal="left" vertical="center"/>
    </xf>
    <xf numFmtId="0" fontId="14" fillId="0" borderId="5" xfId="0" applyFont="1" applyBorder="1" applyAlignment="1">
      <alignment horizontal="left" vertical="center"/>
    </xf>
    <xf numFmtId="0" fontId="20" fillId="0" borderId="3"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9" fillId="0" borderId="11" xfId="0" applyFont="1" applyBorder="1" applyAlignment="1">
      <alignment horizontal="left"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15" fillId="0" borderId="1" xfId="0" applyFont="1" applyBorder="1" applyAlignment="1">
      <alignment horizontal="left" vertical="center" wrapText="1"/>
    </xf>
    <xf numFmtId="0" fontId="16" fillId="0" borderId="1" xfId="0" applyFont="1" applyFill="1" applyBorder="1" applyAlignment="1">
      <alignment horizontal="center" vertical="center" wrapText="1"/>
    </xf>
    <xf numFmtId="0" fontId="15" fillId="0" borderId="1" xfId="0" applyFont="1" applyBorder="1" applyAlignment="1">
      <alignment vertical="center"/>
    </xf>
    <xf numFmtId="49" fontId="16" fillId="0" borderId="1" xfId="0" applyNumberFormat="1"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3" fillId="0" borderId="1" xfId="0" applyFont="1" applyBorder="1" applyAlignment="1">
      <alignment horizontal="left" vertical="center"/>
    </xf>
    <xf numFmtId="0" fontId="28" fillId="0" borderId="3" xfId="0" applyFont="1" applyBorder="1" applyAlignment="1">
      <alignment vertical="center" wrapText="1"/>
    </xf>
    <xf numFmtId="0" fontId="28" fillId="0" borderId="5" xfId="0" applyFont="1" applyBorder="1" applyAlignment="1">
      <alignment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29" fillId="0" borderId="11" xfId="0" applyFont="1" applyBorder="1" applyAlignment="1">
      <alignment horizontal="left" vertical="center"/>
    </xf>
    <xf numFmtId="0" fontId="29" fillId="0" borderId="9" xfId="0" applyFont="1" applyBorder="1" applyAlignment="1">
      <alignment horizontal="left" vertical="center"/>
    </xf>
    <xf numFmtId="0" fontId="29" fillId="0" borderId="10" xfId="0" applyFont="1" applyBorder="1" applyAlignment="1">
      <alignment horizontal="left" vertical="center"/>
    </xf>
    <xf numFmtId="0" fontId="29" fillId="0" borderId="16" xfId="0" applyFont="1" applyBorder="1" applyAlignment="1">
      <alignment horizontal="left" vertical="center"/>
    </xf>
    <xf numFmtId="0" fontId="29" fillId="0" borderId="17" xfId="0" applyFont="1" applyBorder="1" applyAlignment="1">
      <alignment horizontal="left" vertical="center"/>
    </xf>
    <xf numFmtId="0" fontId="29" fillId="0" borderId="18" xfId="0" applyFont="1" applyBorder="1" applyAlignment="1">
      <alignment horizontal="left" vertical="center"/>
    </xf>
    <xf numFmtId="0" fontId="29" fillId="0" borderId="6" xfId="0" applyFont="1" applyBorder="1" applyAlignment="1">
      <alignment horizontal="left" vertical="center" wrapText="1"/>
    </xf>
    <xf numFmtId="0" fontId="29" fillId="0" borderId="7" xfId="0" applyFont="1" applyBorder="1" applyAlignment="1">
      <alignment horizontal="left" vertical="center" wrapText="1"/>
    </xf>
    <xf numFmtId="0" fontId="29" fillId="0" borderId="8" xfId="0" applyFont="1" applyBorder="1" applyAlignment="1">
      <alignment horizontal="left" vertical="center" wrapText="1"/>
    </xf>
    <xf numFmtId="0" fontId="28" fillId="0" borderId="1" xfId="0" applyFont="1" applyBorder="1" applyAlignment="1">
      <alignment horizontal="left" vertical="center" wrapText="1"/>
    </xf>
    <xf numFmtId="0" fontId="28" fillId="0" borderId="3" xfId="0" applyFont="1" applyBorder="1" applyAlignment="1">
      <alignment horizontal="left" vertical="center" wrapText="1"/>
    </xf>
    <xf numFmtId="0" fontId="28" fillId="0" borderId="5" xfId="0" applyFont="1" applyBorder="1" applyAlignment="1">
      <alignment horizontal="left" vertical="center" wrapText="1"/>
    </xf>
    <xf numFmtId="0" fontId="24" fillId="0" borderId="3" xfId="0" applyFont="1" applyBorder="1" applyAlignment="1">
      <alignment horizontal="justify" vertical="center" wrapText="1"/>
    </xf>
    <xf numFmtId="0" fontId="24" fillId="0" borderId="4" xfId="0" applyFont="1" applyBorder="1" applyAlignment="1">
      <alignment horizontal="justify" vertical="center" wrapText="1"/>
    </xf>
    <xf numFmtId="0" fontId="24" fillId="0" borderId="5" xfId="0" applyFont="1" applyBorder="1" applyAlignment="1">
      <alignment horizontal="justify" vertical="center" wrapText="1"/>
    </xf>
    <xf numFmtId="3" fontId="20" fillId="0" borderId="1" xfId="0" applyNumberFormat="1" applyFont="1" applyBorder="1" applyAlignment="1">
      <alignment horizontal="center" vertical="center"/>
    </xf>
    <xf numFmtId="3" fontId="20" fillId="0" borderId="3" xfId="0" applyNumberFormat="1" applyFont="1" applyBorder="1" applyAlignment="1">
      <alignment horizontal="center" vertical="center"/>
    </xf>
    <xf numFmtId="3" fontId="20" fillId="0" borderId="5" xfId="0" applyNumberFormat="1" applyFont="1" applyBorder="1" applyAlignment="1">
      <alignment horizontal="center" vertical="center"/>
    </xf>
    <xf numFmtId="0" fontId="23" fillId="0" borderId="1" xfId="0" applyFont="1" applyFill="1" applyBorder="1" applyAlignment="1">
      <alignment horizontal="center" vertical="center" wrapText="1"/>
    </xf>
    <xf numFmtId="0" fontId="24" fillId="0" borderId="1" xfId="0" applyFont="1" applyBorder="1" applyAlignment="1">
      <alignment horizontal="center" vertical="center" wrapText="1"/>
    </xf>
  </cellXfs>
  <cellStyles count="2">
    <cellStyle name="Normal" xfId="0" builtinId="0"/>
    <cellStyle name="Normal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17"/>
  <sheetViews>
    <sheetView tabSelected="1" topLeftCell="A10" workbookViewId="0">
      <selection activeCell="E14" sqref="E14"/>
    </sheetView>
  </sheetViews>
  <sheetFormatPr defaultRowHeight="15" x14ac:dyDescent="0.25"/>
  <cols>
    <col min="1" max="1" width="41.140625" customWidth="1"/>
    <col min="2" max="3" width="14.28515625" customWidth="1"/>
    <col min="4" max="4" width="13.85546875" customWidth="1"/>
    <col min="5" max="5" width="13.7109375" customWidth="1"/>
    <col min="6" max="6" width="13.5703125" customWidth="1"/>
  </cols>
  <sheetData>
    <row r="1" spans="1:6" x14ac:dyDescent="0.25">
      <c r="A1" s="1"/>
      <c r="B1" s="48"/>
      <c r="C1" s="48"/>
      <c r="D1" s="48"/>
      <c r="E1" s="48"/>
      <c r="F1" s="48"/>
    </row>
    <row r="2" spans="1:6" ht="34.9" customHeight="1" x14ac:dyDescent="0.25">
      <c r="A2" s="60" t="s">
        <v>2</v>
      </c>
      <c r="B2" s="61"/>
      <c r="C2" s="62" t="s">
        <v>53</v>
      </c>
      <c r="D2" s="58"/>
      <c r="E2" s="58"/>
      <c r="F2" s="59"/>
    </row>
    <row r="3" spans="1:6" ht="30.6" customHeight="1" x14ac:dyDescent="0.25">
      <c r="A3" s="54" t="s">
        <v>3</v>
      </c>
      <c r="B3" s="54"/>
      <c r="C3" s="54"/>
      <c r="D3" s="54"/>
      <c r="E3" s="55" t="s">
        <v>46</v>
      </c>
      <c r="F3" s="56"/>
    </row>
    <row r="4" spans="1:6" ht="32.450000000000003" customHeight="1" x14ac:dyDescent="0.25">
      <c r="A4" s="4" t="s">
        <v>4</v>
      </c>
      <c r="B4" s="57" t="s">
        <v>54</v>
      </c>
      <c r="C4" s="58"/>
      <c r="D4" s="58"/>
      <c r="E4" s="58"/>
      <c r="F4" s="59"/>
    </row>
    <row r="5" spans="1:6" ht="34.9" customHeight="1" x14ac:dyDescent="0.25">
      <c r="A5" s="4" t="s">
        <v>5</v>
      </c>
      <c r="B5" s="49" t="s">
        <v>80</v>
      </c>
      <c r="C5" s="50"/>
      <c r="D5" s="50"/>
      <c r="E5" s="50"/>
      <c r="F5" s="51"/>
    </row>
    <row r="6" spans="1:6" ht="36.6" customHeight="1" x14ac:dyDescent="0.25">
      <c r="A6" s="63" t="s">
        <v>6</v>
      </c>
      <c r="B6" s="64"/>
      <c r="C6" s="64"/>
      <c r="D6" s="65"/>
      <c r="E6" s="52" t="s">
        <v>86</v>
      </c>
      <c r="F6" s="53"/>
    </row>
    <row r="7" spans="1:6" ht="30.6" customHeight="1" x14ac:dyDescent="0.25">
      <c r="A7" s="42" t="s">
        <v>7</v>
      </c>
      <c r="B7" s="43"/>
      <c r="C7" s="43"/>
      <c r="D7" s="43"/>
      <c r="E7" s="43"/>
      <c r="F7" s="44"/>
    </row>
    <row r="8" spans="1:6" ht="60.75" customHeight="1" x14ac:dyDescent="0.25">
      <c r="A8" s="45" t="s">
        <v>64</v>
      </c>
      <c r="B8" s="46"/>
      <c r="C8" s="46"/>
      <c r="D8" s="46"/>
      <c r="E8" s="46"/>
      <c r="F8" s="47"/>
    </row>
    <row r="9" spans="1:6" ht="31.9" customHeight="1" x14ac:dyDescent="0.25">
      <c r="A9" s="42" t="s">
        <v>8</v>
      </c>
      <c r="B9" s="43"/>
      <c r="C9" s="43"/>
      <c r="D9" s="43"/>
      <c r="E9" s="43"/>
      <c r="F9" s="44"/>
    </row>
    <row r="10" spans="1:6" ht="203.25" customHeight="1" x14ac:dyDescent="0.25">
      <c r="A10" s="69" t="s">
        <v>82</v>
      </c>
      <c r="B10" s="70"/>
      <c r="C10" s="70"/>
      <c r="D10" s="70"/>
      <c r="E10" s="70"/>
      <c r="F10" s="71"/>
    </row>
    <row r="11" spans="1:6" ht="61.9" customHeight="1" x14ac:dyDescent="0.25">
      <c r="A11" s="4" t="s">
        <v>11</v>
      </c>
      <c r="B11" s="12" t="s">
        <v>9</v>
      </c>
      <c r="C11" s="13" t="s">
        <v>0</v>
      </c>
      <c r="D11" s="13" t="s">
        <v>81</v>
      </c>
      <c r="E11" s="13" t="s">
        <v>87</v>
      </c>
      <c r="F11" s="13" t="s">
        <v>91</v>
      </c>
    </row>
    <row r="12" spans="1:6" ht="37.9" customHeight="1" x14ac:dyDescent="0.25">
      <c r="A12" s="26" t="s">
        <v>51</v>
      </c>
      <c r="B12" s="32">
        <f>C12+D12+E12+F12</f>
        <v>800000</v>
      </c>
      <c r="C12" s="33">
        <v>100000</v>
      </c>
      <c r="D12" s="33">
        <v>200000</v>
      </c>
      <c r="E12" s="33">
        <v>250000</v>
      </c>
      <c r="F12" s="33">
        <v>250000</v>
      </c>
    </row>
    <row r="13" spans="1:6" ht="39" customHeight="1" x14ac:dyDescent="0.25">
      <c r="A13" s="31" t="s">
        <v>52</v>
      </c>
      <c r="B13" s="32">
        <f>C13+D13+E13+F13</f>
        <v>500000</v>
      </c>
      <c r="C13" s="33">
        <v>100000</v>
      </c>
      <c r="D13" s="33">
        <v>100000</v>
      </c>
      <c r="E13" s="33">
        <v>150000</v>
      </c>
      <c r="F13" s="33">
        <v>150000</v>
      </c>
    </row>
    <row r="14" spans="1:6" ht="38.450000000000003" customHeight="1" x14ac:dyDescent="0.25">
      <c r="A14" s="4" t="s">
        <v>33</v>
      </c>
      <c r="B14" s="32">
        <f>SUM(B12:B13)</f>
        <v>1300000</v>
      </c>
      <c r="C14" s="33">
        <f>SUM(C12:C13)</f>
        <v>200000</v>
      </c>
      <c r="D14" s="33">
        <f>SUM(D12:D13)</f>
        <v>300000</v>
      </c>
      <c r="E14" s="33">
        <f>SUM(E12:E13)</f>
        <v>400000</v>
      </c>
      <c r="F14" s="33">
        <f>SUM(F12:F13)</f>
        <v>400000</v>
      </c>
    </row>
    <row r="15" spans="1:6" ht="40.15" customHeight="1" x14ac:dyDescent="0.25">
      <c r="A15" s="42" t="s">
        <v>10</v>
      </c>
      <c r="B15" s="43"/>
      <c r="C15" s="43"/>
      <c r="D15" s="43"/>
      <c r="E15" s="43"/>
      <c r="F15" s="44"/>
    </row>
    <row r="16" spans="1:6" ht="51.75" customHeight="1" x14ac:dyDescent="0.25">
      <c r="A16" s="72" t="s">
        <v>74</v>
      </c>
      <c r="B16" s="46"/>
      <c r="C16" s="46"/>
      <c r="D16" s="46"/>
      <c r="E16" s="46"/>
      <c r="F16" s="47"/>
    </row>
    <row r="17" spans="1:6" ht="84" customHeight="1" x14ac:dyDescent="0.25">
      <c r="A17" s="40" t="s">
        <v>72</v>
      </c>
      <c r="B17" s="66" t="s">
        <v>88</v>
      </c>
      <c r="C17" s="67"/>
      <c r="D17" s="68"/>
      <c r="E17" s="40" t="s">
        <v>71</v>
      </c>
      <c r="F17" s="3" t="s">
        <v>73</v>
      </c>
    </row>
  </sheetData>
  <mergeCells count="16">
    <mergeCell ref="B17:D17"/>
    <mergeCell ref="A10:F10"/>
    <mergeCell ref="A9:F9"/>
    <mergeCell ref="A15:F15"/>
    <mergeCell ref="A16:F16"/>
    <mergeCell ref="A7:F7"/>
    <mergeCell ref="A8:F8"/>
    <mergeCell ref="B1:F1"/>
    <mergeCell ref="B5:F5"/>
    <mergeCell ref="E6:F6"/>
    <mergeCell ref="A3:D3"/>
    <mergeCell ref="E3:F3"/>
    <mergeCell ref="B4:F4"/>
    <mergeCell ref="A2:B2"/>
    <mergeCell ref="C2:F2"/>
    <mergeCell ref="A6:D6"/>
  </mergeCells>
  <printOptions horizontalCentered="1"/>
  <pageMargins left="0.23622047244094491" right="0.23622047244094491" top="0.35433070866141736" bottom="0.35433070866141736" header="0.31496062992125984" footer="0.31496062992125984"/>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
  <sheetViews>
    <sheetView workbookViewId="0">
      <selection activeCell="G12" sqref="G12"/>
    </sheetView>
  </sheetViews>
  <sheetFormatPr defaultRowHeight="15" x14ac:dyDescent="0.25"/>
  <cols>
    <col min="1" max="1" width="29.28515625" customWidth="1"/>
    <col min="2" max="2" width="41.140625" customWidth="1"/>
    <col min="3" max="4" width="15.42578125" customWidth="1"/>
    <col min="5" max="5" width="13.85546875" customWidth="1"/>
    <col min="6" max="6" width="13.7109375" customWidth="1"/>
    <col min="7" max="7" width="13.5703125" customWidth="1"/>
    <col min="8" max="8" width="13.7109375" customWidth="1"/>
    <col min="9" max="9" width="14.7109375" customWidth="1"/>
    <col min="10" max="10" width="16.7109375" customWidth="1"/>
    <col min="11" max="11" width="18" customWidth="1"/>
    <col min="12" max="12" width="22" customWidth="1"/>
  </cols>
  <sheetData>
    <row r="1" spans="1:12" ht="45" customHeight="1" x14ac:dyDescent="0.25">
      <c r="A1" s="74" t="s">
        <v>44</v>
      </c>
      <c r="B1" s="42" t="s">
        <v>12</v>
      </c>
      <c r="C1" s="43"/>
      <c r="D1" s="43"/>
      <c r="E1" s="43"/>
      <c r="F1" s="43"/>
      <c r="G1" s="43"/>
      <c r="H1" s="43"/>
      <c r="I1" s="43"/>
      <c r="J1" s="43"/>
      <c r="K1" s="43"/>
      <c r="L1" s="44"/>
    </row>
    <row r="2" spans="1:12" ht="52.9" customHeight="1" x14ac:dyDescent="0.25">
      <c r="A2" s="75"/>
      <c r="B2" s="5" t="s">
        <v>13</v>
      </c>
      <c r="C2" s="5" t="s">
        <v>92</v>
      </c>
      <c r="D2" s="5" t="s">
        <v>93</v>
      </c>
      <c r="E2" s="5" t="s">
        <v>81</v>
      </c>
      <c r="F2" s="5" t="s">
        <v>87</v>
      </c>
      <c r="G2" s="9" t="s">
        <v>94</v>
      </c>
      <c r="H2" s="14" t="s">
        <v>14</v>
      </c>
      <c r="I2" s="14" t="s">
        <v>34</v>
      </c>
      <c r="J2" s="14" t="s">
        <v>42</v>
      </c>
      <c r="K2" s="14" t="s">
        <v>15</v>
      </c>
      <c r="L2" s="15" t="s">
        <v>16</v>
      </c>
    </row>
    <row r="3" spans="1:12" ht="93.75" customHeight="1" x14ac:dyDescent="0.25">
      <c r="A3" s="73" t="s">
        <v>74</v>
      </c>
      <c r="B3" s="22" t="s">
        <v>85</v>
      </c>
      <c r="C3" s="29">
        <v>32</v>
      </c>
      <c r="D3" s="30">
        <v>34</v>
      </c>
      <c r="E3" s="29">
        <v>36</v>
      </c>
      <c r="F3" s="29">
        <v>38</v>
      </c>
      <c r="G3" s="29">
        <v>40</v>
      </c>
      <c r="H3" s="22" t="s">
        <v>25</v>
      </c>
      <c r="I3" s="19">
        <v>0.05</v>
      </c>
      <c r="J3" s="27" t="s">
        <v>56</v>
      </c>
      <c r="K3" s="27" t="s">
        <v>57</v>
      </c>
      <c r="L3" s="28" t="s">
        <v>58</v>
      </c>
    </row>
    <row r="4" spans="1:12" ht="93.75" customHeight="1" x14ac:dyDescent="0.25">
      <c r="A4" s="73"/>
      <c r="B4" s="22" t="s">
        <v>83</v>
      </c>
      <c r="C4" s="30">
        <v>71</v>
      </c>
      <c r="D4" s="30">
        <v>86</v>
      </c>
      <c r="E4" s="30">
        <v>100</v>
      </c>
      <c r="F4" s="41">
        <v>100</v>
      </c>
      <c r="G4" s="41">
        <v>100</v>
      </c>
      <c r="H4" s="22" t="s">
        <v>25</v>
      </c>
      <c r="I4" s="19"/>
      <c r="J4" s="27" t="s">
        <v>56</v>
      </c>
      <c r="K4" s="27" t="s">
        <v>57</v>
      </c>
      <c r="L4" s="28" t="s">
        <v>58</v>
      </c>
    </row>
    <row r="5" spans="1:12" ht="93.75" customHeight="1" x14ac:dyDescent="0.25">
      <c r="A5" s="73"/>
      <c r="B5" s="22" t="s">
        <v>84</v>
      </c>
      <c r="C5" s="3">
        <v>87</v>
      </c>
      <c r="D5" s="3">
        <v>88</v>
      </c>
      <c r="E5" s="3">
        <v>89</v>
      </c>
      <c r="F5" s="3">
        <v>90</v>
      </c>
      <c r="G5" s="3">
        <v>91</v>
      </c>
      <c r="H5" s="22" t="s">
        <v>25</v>
      </c>
      <c r="I5" s="19">
        <v>0.05</v>
      </c>
      <c r="J5" s="27" t="s">
        <v>56</v>
      </c>
      <c r="K5" s="27" t="s">
        <v>57</v>
      </c>
      <c r="L5" s="28" t="s">
        <v>58</v>
      </c>
    </row>
  </sheetData>
  <mergeCells count="3">
    <mergeCell ref="B1:L1"/>
    <mergeCell ref="A3:A5"/>
    <mergeCell ref="A1:A2"/>
  </mergeCells>
  <printOptions horizontalCentered="1"/>
  <pageMargins left="0.23622047244094491" right="0.23622047244094491" top="0.35433070866141736" bottom="0.35433070866141736" header="0.31496062992125984" footer="0.31496062992125984"/>
  <pageSetup paperSize="9" scale="6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25"/>
  <sheetViews>
    <sheetView topLeftCell="A17" workbookViewId="0">
      <selection activeCell="H7" sqref="H7"/>
    </sheetView>
  </sheetViews>
  <sheetFormatPr defaultRowHeight="15" x14ac:dyDescent="0.25"/>
  <cols>
    <col min="1" max="1" width="38.28515625" customWidth="1"/>
    <col min="2" max="6" width="14.5703125" customWidth="1"/>
  </cols>
  <sheetData>
    <row r="1" spans="1:6" x14ac:dyDescent="0.25">
      <c r="A1" s="1"/>
      <c r="B1" s="48"/>
      <c r="C1" s="48"/>
      <c r="D1" s="48"/>
      <c r="E1" s="48"/>
      <c r="F1" s="48"/>
    </row>
    <row r="2" spans="1:6" ht="31.15" customHeight="1" x14ac:dyDescent="0.25">
      <c r="A2" s="94" t="s">
        <v>17</v>
      </c>
      <c r="B2" s="94"/>
      <c r="C2" s="95" t="s">
        <v>54</v>
      </c>
      <c r="D2" s="95"/>
      <c r="E2" s="95"/>
      <c r="F2" s="95"/>
    </row>
    <row r="3" spans="1:6" ht="30.6" customHeight="1" x14ac:dyDescent="0.25">
      <c r="A3" s="96" t="s">
        <v>18</v>
      </c>
      <c r="B3" s="96"/>
      <c r="C3" s="96"/>
      <c r="D3" s="96"/>
      <c r="E3" s="97" t="s">
        <v>48</v>
      </c>
      <c r="F3" s="97"/>
    </row>
    <row r="4" spans="1:6" ht="32.450000000000003" customHeight="1" x14ac:dyDescent="0.25">
      <c r="A4" s="6" t="s">
        <v>19</v>
      </c>
      <c r="B4" s="78" t="s">
        <v>47</v>
      </c>
      <c r="C4" s="79"/>
      <c r="D4" s="79"/>
      <c r="E4" s="79"/>
      <c r="F4" s="80"/>
    </row>
    <row r="5" spans="1:6" ht="34.15" customHeight="1" x14ac:dyDescent="0.25">
      <c r="A5" s="4" t="s">
        <v>20</v>
      </c>
      <c r="B5" s="73" t="s">
        <v>80</v>
      </c>
      <c r="C5" s="73"/>
      <c r="D5" s="73"/>
      <c r="E5" s="73"/>
      <c r="F5" s="73"/>
    </row>
    <row r="6" spans="1:6" ht="34.15" customHeight="1" x14ac:dyDescent="0.25">
      <c r="A6" s="76" t="s">
        <v>23</v>
      </c>
      <c r="B6" s="76"/>
      <c r="C6" s="76"/>
      <c r="D6" s="76"/>
      <c r="E6" s="77" t="s">
        <v>0</v>
      </c>
      <c r="F6" s="77"/>
    </row>
    <row r="7" spans="1:6" ht="34.15" customHeight="1" x14ac:dyDescent="0.25">
      <c r="A7" s="81" t="s">
        <v>35</v>
      </c>
      <c r="B7" s="81"/>
      <c r="C7" s="81"/>
      <c r="D7" s="81"/>
      <c r="E7" s="82">
        <v>100000</v>
      </c>
      <c r="F7" s="82"/>
    </row>
    <row r="8" spans="1:6" ht="34.15" hidden="1" customHeight="1" x14ac:dyDescent="0.25">
      <c r="A8" s="85" t="s">
        <v>32</v>
      </c>
      <c r="B8" s="86"/>
      <c r="C8" s="86"/>
      <c r="D8" s="87"/>
      <c r="E8" s="83"/>
      <c r="F8" s="84"/>
    </row>
    <row r="9" spans="1:6" ht="34.15" hidden="1" customHeight="1" x14ac:dyDescent="0.25">
      <c r="A9" s="81" t="s">
        <v>29</v>
      </c>
      <c r="B9" s="81"/>
      <c r="C9" s="81"/>
      <c r="D9" s="81"/>
      <c r="E9" s="82"/>
      <c r="F9" s="82"/>
    </row>
    <row r="10" spans="1:6" ht="34.15" hidden="1" customHeight="1" x14ac:dyDescent="0.25">
      <c r="A10" s="85" t="s">
        <v>43</v>
      </c>
      <c r="B10" s="86"/>
      <c r="C10" s="86"/>
      <c r="D10" s="87"/>
      <c r="E10" s="83"/>
      <c r="F10" s="84"/>
    </row>
    <row r="11" spans="1:6" ht="34.15" customHeight="1" x14ac:dyDescent="0.25">
      <c r="A11" s="101" t="s">
        <v>24</v>
      </c>
      <c r="B11" s="101"/>
      <c r="C11" s="101"/>
      <c r="D11" s="101"/>
      <c r="E11" s="82">
        <f>SUM(E7:F9)</f>
        <v>100000</v>
      </c>
      <c r="F11" s="82"/>
    </row>
    <row r="12" spans="1:6" ht="36" customHeight="1" x14ac:dyDescent="0.25">
      <c r="A12" s="42" t="s">
        <v>21</v>
      </c>
      <c r="B12" s="43"/>
      <c r="C12" s="43"/>
      <c r="D12" s="43"/>
      <c r="E12" s="43"/>
      <c r="F12" s="44"/>
    </row>
    <row r="13" spans="1:6" ht="38.25" customHeight="1" x14ac:dyDescent="0.25">
      <c r="A13" s="72" t="s">
        <v>66</v>
      </c>
      <c r="B13" s="46"/>
      <c r="C13" s="46"/>
      <c r="D13" s="46"/>
      <c r="E13" s="46"/>
      <c r="F13" s="47"/>
    </row>
    <row r="14" spans="1:6" ht="41.45" customHeight="1" x14ac:dyDescent="0.25">
      <c r="A14" s="42" t="s">
        <v>22</v>
      </c>
      <c r="B14" s="43"/>
      <c r="C14" s="43"/>
      <c r="D14" s="43"/>
      <c r="E14" s="43"/>
      <c r="F14" s="44"/>
    </row>
    <row r="15" spans="1:6" ht="91.5" customHeight="1" x14ac:dyDescent="0.25">
      <c r="A15" s="72" t="s">
        <v>75</v>
      </c>
      <c r="B15" s="70"/>
      <c r="C15" s="70"/>
      <c r="D15" s="70"/>
      <c r="E15" s="70"/>
      <c r="F15" s="71"/>
    </row>
    <row r="16" spans="1:6" ht="27.6" customHeight="1" x14ac:dyDescent="0.25">
      <c r="A16" s="91" t="s">
        <v>1</v>
      </c>
      <c r="B16" s="92"/>
      <c r="C16" s="93"/>
      <c r="D16" s="104" t="s">
        <v>31</v>
      </c>
      <c r="E16" s="105"/>
      <c r="F16" s="106"/>
    </row>
    <row r="17" spans="1:6" ht="57" customHeight="1" x14ac:dyDescent="0.25">
      <c r="A17" s="107"/>
      <c r="B17" s="108"/>
      <c r="C17" s="109"/>
      <c r="D17" s="7" t="s">
        <v>25</v>
      </c>
      <c r="E17" s="8" t="s">
        <v>41</v>
      </c>
      <c r="F17" s="8" t="s">
        <v>26</v>
      </c>
    </row>
    <row r="18" spans="1:6" ht="42.75" customHeight="1" x14ac:dyDescent="0.25">
      <c r="A18" s="88" t="s">
        <v>47</v>
      </c>
      <c r="B18" s="89"/>
      <c r="C18" s="90"/>
      <c r="D18" s="35">
        <v>2</v>
      </c>
      <c r="E18" s="35">
        <v>50000</v>
      </c>
      <c r="F18" s="35">
        <f>D18*E18</f>
        <v>100000</v>
      </c>
    </row>
    <row r="19" spans="1:6" ht="33" customHeight="1" x14ac:dyDescent="0.25">
      <c r="A19" s="98" t="s">
        <v>65</v>
      </c>
      <c r="B19" s="99"/>
      <c r="C19" s="100"/>
      <c r="D19" s="34"/>
      <c r="E19" s="35"/>
      <c r="F19" s="35">
        <f>SUM(F18)</f>
        <v>100000</v>
      </c>
    </row>
    <row r="20" spans="1:6" ht="32.450000000000003" customHeight="1" x14ac:dyDescent="0.25">
      <c r="A20" s="110" t="s">
        <v>27</v>
      </c>
      <c r="B20" s="111"/>
      <c r="C20" s="111"/>
      <c r="D20" s="111"/>
      <c r="E20" s="111"/>
      <c r="F20" s="112"/>
    </row>
    <row r="21" spans="1:6" ht="44.45" customHeight="1" x14ac:dyDescent="0.25">
      <c r="A21" s="76" t="s">
        <v>1</v>
      </c>
      <c r="B21" s="76"/>
      <c r="C21" s="10" t="s">
        <v>40</v>
      </c>
      <c r="D21" s="11" t="s">
        <v>37</v>
      </c>
      <c r="E21" s="11" t="s">
        <v>38</v>
      </c>
      <c r="F21" s="11" t="s">
        <v>39</v>
      </c>
    </row>
    <row r="22" spans="1:6" ht="44.45" customHeight="1" x14ac:dyDescent="0.25">
      <c r="A22" s="102" t="s">
        <v>47</v>
      </c>
      <c r="B22" s="103"/>
      <c r="C22" s="2" t="s">
        <v>36</v>
      </c>
      <c r="D22" s="17" t="s">
        <v>36</v>
      </c>
      <c r="E22" s="17" t="s">
        <v>36</v>
      </c>
      <c r="F22" s="17" t="s">
        <v>36</v>
      </c>
    </row>
    <row r="23" spans="1:6" ht="48" customHeight="1" x14ac:dyDescent="0.25">
      <c r="A23" s="91" t="s">
        <v>28</v>
      </c>
      <c r="B23" s="92"/>
      <c r="C23" s="92"/>
      <c r="D23" s="92"/>
      <c r="E23" s="92"/>
      <c r="F23" s="93"/>
    </row>
    <row r="24" spans="1:6" ht="46.5" customHeight="1" x14ac:dyDescent="0.25">
      <c r="A24" s="72" t="s">
        <v>67</v>
      </c>
      <c r="B24" s="46"/>
      <c r="C24" s="46"/>
      <c r="D24" s="46"/>
      <c r="E24" s="46"/>
      <c r="F24" s="47"/>
    </row>
    <row r="25" spans="1:6" ht="45" x14ac:dyDescent="0.25">
      <c r="A25" s="40" t="s">
        <v>79</v>
      </c>
      <c r="B25" s="66" t="s">
        <v>89</v>
      </c>
      <c r="C25" s="67"/>
      <c r="D25" s="68"/>
      <c r="E25" s="40" t="s">
        <v>71</v>
      </c>
      <c r="F25" s="3" t="s">
        <v>73</v>
      </c>
    </row>
  </sheetData>
  <mergeCells count="33">
    <mergeCell ref="A22:B22"/>
    <mergeCell ref="D16:F16"/>
    <mergeCell ref="A16:C17"/>
    <mergeCell ref="A20:F20"/>
    <mergeCell ref="A21:B21"/>
    <mergeCell ref="E11:F11"/>
    <mergeCell ref="A19:C19"/>
    <mergeCell ref="A11:D11"/>
    <mergeCell ref="A13:F13"/>
    <mergeCell ref="A12:F12"/>
    <mergeCell ref="A14:F14"/>
    <mergeCell ref="A15:F15"/>
    <mergeCell ref="B1:F1"/>
    <mergeCell ref="A2:B2"/>
    <mergeCell ref="C2:F2"/>
    <mergeCell ref="A3:D3"/>
    <mergeCell ref="E3:F3"/>
    <mergeCell ref="B25:D25"/>
    <mergeCell ref="B5:F5"/>
    <mergeCell ref="A6:D6"/>
    <mergeCell ref="E6:F6"/>
    <mergeCell ref="B4:F4"/>
    <mergeCell ref="A7:D7"/>
    <mergeCell ref="E7:F7"/>
    <mergeCell ref="E8:F8"/>
    <mergeCell ref="A9:D9"/>
    <mergeCell ref="A10:D10"/>
    <mergeCell ref="E10:F10"/>
    <mergeCell ref="A18:C18"/>
    <mergeCell ref="E9:F9"/>
    <mergeCell ref="A8:D8"/>
    <mergeCell ref="A24:F24"/>
    <mergeCell ref="A23:F23"/>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election activeCell="D3" sqref="D3"/>
    </sheetView>
  </sheetViews>
  <sheetFormatPr defaultRowHeight="15" x14ac:dyDescent="0.25"/>
  <cols>
    <col min="1" max="1" width="29.85546875" customWidth="1"/>
    <col min="2" max="2" width="34.28515625" customWidth="1"/>
    <col min="3" max="9" width="17" customWidth="1"/>
  </cols>
  <sheetData>
    <row r="1" spans="1:9" x14ac:dyDescent="0.25">
      <c r="B1" s="1"/>
      <c r="C1" s="48"/>
      <c r="D1" s="48"/>
      <c r="E1" s="48"/>
      <c r="F1" s="48"/>
      <c r="G1" s="48"/>
    </row>
    <row r="2" spans="1:9" ht="45" customHeight="1" x14ac:dyDescent="0.25">
      <c r="A2" s="18" t="s">
        <v>45</v>
      </c>
      <c r="B2" s="110" t="s">
        <v>30</v>
      </c>
      <c r="C2" s="111"/>
      <c r="D2" s="111"/>
      <c r="E2" s="111"/>
      <c r="F2" s="111"/>
      <c r="G2" s="111"/>
      <c r="H2" s="111"/>
      <c r="I2" s="112"/>
    </row>
    <row r="3" spans="1:9" ht="71.45" customHeight="1" x14ac:dyDescent="0.25">
      <c r="A3" s="73" t="s">
        <v>68</v>
      </c>
      <c r="B3" s="5" t="s">
        <v>13</v>
      </c>
      <c r="C3" s="5" t="s">
        <v>92</v>
      </c>
      <c r="D3" s="5" t="s">
        <v>93</v>
      </c>
      <c r="E3" s="38" t="s">
        <v>14</v>
      </c>
      <c r="F3" s="38" t="s">
        <v>34</v>
      </c>
      <c r="G3" s="38" t="s">
        <v>42</v>
      </c>
      <c r="H3" s="38" t="s">
        <v>15</v>
      </c>
      <c r="I3" s="38" t="s">
        <v>16</v>
      </c>
    </row>
    <row r="4" spans="1:9" ht="53.45" customHeight="1" x14ac:dyDescent="0.25">
      <c r="A4" s="73"/>
      <c r="B4" s="22" t="s">
        <v>70</v>
      </c>
      <c r="C4" s="22">
        <v>2</v>
      </c>
      <c r="D4" s="22">
        <v>2</v>
      </c>
      <c r="E4" s="23" t="s">
        <v>55</v>
      </c>
      <c r="F4" s="19">
        <v>0.05</v>
      </c>
      <c r="G4" s="27" t="s">
        <v>56</v>
      </c>
      <c r="H4" s="27" t="s">
        <v>57</v>
      </c>
      <c r="I4" s="28" t="s">
        <v>58</v>
      </c>
    </row>
  </sheetData>
  <mergeCells count="3">
    <mergeCell ref="B2:I2"/>
    <mergeCell ref="A3:A4"/>
    <mergeCell ref="C1:G1"/>
  </mergeCells>
  <printOptions horizontalCentered="1"/>
  <pageMargins left="0.31496062992125984" right="0.31496062992125984" top="0.35433070866141736" bottom="0.35433070866141736" header="0.31496062992125984" footer="0.31496062992125984"/>
  <pageSetup paperSize="9" scale="7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topLeftCell="A16" workbookViewId="0">
      <selection activeCell="H8" sqref="H8"/>
    </sheetView>
  </sheetViews>
  <sheetFormatPr defaultRowHeight="15" x14ac:dyDescent="0.25"/>
  <cols>
    <col min="1" max="1" width="38.28515625" customWidth="1"/>
    <col min="2" max="6" width="14.5703125" customWidth="1"/>
  </cols>
  <sheetData>
    <row r="1" spans="1:6" x14ac:dyDescent="0.25">
      <c r="A1" s="1"/>
      <c r="B1" s="48"/>
      <c r="C1" s="48"/>
      <c r="D1" s="48"/>
      <c r="E1" s="48"/>
      <c r="F1" s="48"/>
    </row>
    <row r="2" spans="1:6" ht="31.15" customHeight="1" x14ac:dyDescent="0.25">
      <c r="A2" s="94" t="s">
        <v>17</v>
      </c>
      <c r="B2" s="94"/>
      <c r="C2" s="131" t="s">
        <v>54</v>
      </c>
      <c r="D2" s="131"/>
      <c r="E2" s="131"/>
      <c r="F2" s="131"/>
    </row>
    <row r="3" spans="1:6" ht="30.6" customHeight="1" x14ac:dyDescent="0.25">
      <c r="A3" s="96" t="s">
        <v>18</v>
      </c>
      <c r="B3" s="96"/>
      <c r="C3" s="96"/>
      <c r="D3" s="96"/>
      <c r="E3" s="97" t="s">
        <v>50</v>
      </c>
      <c r="F3" s="97"/>
    </row>
    <row r="4" spans="1:6" ht="32.450000000000003" customHeight="1" x14ac:dyDescent="0.25">
      <c r="A4" s="6" t="s">
        <v>19</v>
      </c>
      <c r="B4" s="78" t="s">
        <v>49</v>
      </c>
      <c r="C4" s="79"/>
      <c r="D4" s="79"/>
      <c r="E4" s="79"/>
      <c r="F4" s="80"/>
    </row>
    <row r="5" spans="1:6" ht="34.15" customHeight="1" x14ac:dyDescent="0.25">
      <c r="A5" s="16" t="s">
        <v>20</v>
      </c>
      <c r="B5" s="73" t="s">
        <v>80</v>
      </c>
      <c r="C5" s="73"/>
      <c r="D5" s="73"/>
      <c r="E5" s="73"/>
      <c r="F5" s="73"/>
    </row>
    <row r="6" spans="1:6" ht="34.15" customHeight="1" x14ac:dyDescent="0.25">
      <c r="A6" s="76" t="s">
        <v>23</v>
      </c>
      <c r="B6" s="76"/>
      <c r="C6" s="76"/>
      <c r="D6" s="76"/>
      <c r="E6" s="77" t="s">
        <v>0</v>
      </c>
      <c r="F6" s="77"/>
    </row>
    <row r="7" spans="1:6" ht="34.15" customHeight="1" x14ac:dyDescent="0.25">
      <c r="A7" s="81" t="s">
        <v>35</v>
      </c>
      <c r="B7" s="81"/>
      <c r="C7" s="81"/>
      <c r="D7" s="81"/>
      <c r="E7" s="128">
        <v>100000</v>
      </c>
      <c r="F7" s="128"/>
    </row>
    <row r="8" spans="1:6" ht="21" customHeight="1" x14ac:dyDescent="0.25">
      <c r="A8" s="85" t="s">
        <v>32</v>
      </c>
      <c r="B8" s="86"/>
      <c r="C8" s="86"/>
      <c r="D8" s="87"/>
      <c r="E8" s="129">
        <v>0</v>
      </c>
      <c r="F8" s="130"/>
    </row>
    <row r="9" spans="1:6" ht="3.75" hidden="1" customHeight="1" x14ac:dyDescent="0.25">
      <c r="A9" s="81" t="s">
        <v>29</v>
      </c>
      <c r="B9" s="81"/>
      <c r="C9" s="81"/>
      <c r="D9" s="81"/>
      <c r="E9" s="128"/>
      <c r="F9" s="128"/>
    </row>
    <row r="10" spans="1:6" ht="22.5" customHeight="1" x14ac:dyDescent="0.25">
      <c r="A10" s="85" t="s">
        <v>43</v>
      </c>
      <c r="B10" s="86"/>
      <c r="C10" s="86"/>
      <c r="D10" s="87"/>
      <c r="E10" s="129">
        <v>0</v>
      </c>
      <c r="F10" s="130"/>
    </row>
    <row r="11" spans="1:6" ht="34.15" customHeight="1" x14ac:dyDescent="0.25">
      <c r="A11" s="101" t="s">
        <v>24</v>
      </c>
      <c r="B11" s="101"/>
      <c r="C11" s="101"/>
      <c r="D11" s="101"/>
      <c r="E11" s="128">
        <f>SUM(E7:F9)</f>
        <v>100000</v>
      </c>
      <c r="F11" s="128"/>
    </row>
    <row r="12" spans="1:6" ht="30.75" customHeight="1" x14ac:dyDescent="0.25">
      <c r="A12" s="42" t="s">
        <v>21</v>
      </c>
      <c r="B12" s="43"/>
      <c r="C12" s="43"/>
      <c r="D12" s="43"/>
      <c r="E12" s="43"/>
      <c r="F12" s="44"/>
    </row>
    <row r="13" spans="1:6" ht="44.25" customHeight="1" x14ac:dyDescent="0.25">
      <c r="A13" s="125" t="s">
        <v>76</v>
      </c>
      <c r="B13" s="126"/>
      <c r="C13" s="126"/>
      <c r="D13" s="126"/>
      <c r="E13" s="126"/>
      <c r="F13" s="127"/>
    </row>
    <row r="14" spans="1:6" ht="29.25" customHeight="1" x14ac:dyDescent="0.25">
      <c r="A14" s="42" t="s">
        <v>22</v>
      </c>
      <c r="B14" s="43"/>
      <c r="C14" s="43"/>
      <c r="D14" s="43"/>
      <c r="E14" s="43"/>
      <c r="F14" s="44"/>
    </row>
    <row r="15" spans="1:6" ht="204.75" customHeight="1" x14ac:dyDescent="0.25">
      <c r="A15" s="72" t="s">
        <v>69</v>
      </c>
      <c r="B15" s="70"/>
      <c r="C15" s="70"/>
      <c r="D15" s="70"/>
      <c r="E15" s="70"/>
      <c r="F15" s="71"/>
    </row>
    <row r="16" spans="1:6" ht="27.6" customHeight="1" x14ac:dyDescent="0.25">
      <c r="A16" s="91" t="s">
        <v>1</v>
      </c>
      <c r="B16" s="92"/>
      <c r="C16" s="93"/>
      <c r="D16" s="104" t="s">
        <v>31</v>
      </c>
      <c r="E16" s="105"/>
      <c r="F16" s="106"/>
    </row>
    <row r="17" spans="1:6" ht="57" customHeight="1" x14ac:dyDescent="0.25">
      <c r="A17" s="107"/>
      <c r="B17" s="108"/>
      <c r="C17" s="109"/>
      <c r="D17" s="7" t="s">
        <v>25</v>
      </c>
      <c r="E17" s="8" t="s">
        <v>41</v>
      </c>
      <c r="F17" s="8" t="s">
        <v>26</v>
      </c>
    </row>
    <row r="18" spans="1:6" ht="27.75" customHeight="1" x14ac:dyDescent="0.25">
      <c r="A18" s="113" t="s">
        <v>59</v>
      </c>
      <c r="B18" s="114"/>
      <c r="C18" s="115"/>
      <c r="D18" s="36">
        <v>2</v>
      </c>
      <c r="E18" s="36">
        <f>F18/D18</f>
        <v>32500</v>
      </c>
      <c r="F18" s="36">
        <v>65000</v>
      </c>
    </row>
    <row r="19" spans="1:6" ht="27.75" customHeight="1" x14ac:dyDescent="0.25">
      <c r="A19" s="116" t="s">
        <v>60</v>
      </c>
      <c r="B19" s="117"/>
      <c r="C19" s="118"/>
      <c r="D19" s="37">
        <v>1</v>
      </c>
      <c r="E19" s="37">
        <v>20000</v>
      </c>
      <c r="F19" s="37">
        <v>20000</v>
      </c>
    </row>
    <row r="20" spans="1:6" ht="27.75" customHeight="1" x14ac:dyDescent="0.25">
      <c r="A20" s="119" t="s">
        <v>61</v>
      </c>
      <c r="B20" s="120"/>
      <c r="C20" s="121"/>
      <c r="D20" s="35">
        <v>1</v>
      </c>
      <c r="E20" s="35">
        <v>15000</v>
      </c>
      <c r="F20" s="35">
        <v>15000</v>
      </c>
    </row>
    <row r="21" spans="1:6" ht="35.25" customHeight="1" x14ac:dyDescent="0.25">
      <c r="A21" s="98" t="s">
        <v>65</v>
      </c>
      <c r="B21" s="99"/>
      <c r="C21" s="100"/>
      <c r="D21" s="20"/>
      <c r="E21" s="20"/>
      <c r="F21" s="35">
        <f>SUM(F18:F20)</f>
        <v>100000</v>
      </c>
    </row>
    <row r="22" spans="1:6" ht="32.450000000000003" customHeight="1" x14ac:dyDescent="0.25">
      <c r="A22" s="110" t="s">
        <v>27</v>
      </c>
      <c r="B22" s="111"/>
      <c r="C22" s="111"/>
      <c r="D22" s="111"/>
      <c r="E22" s="111"/>
      <c r="F22" s="112"/>
    </row>
    <row r="23" spans="1:6" ht="44.45" customHeight="1" x14ac:dyDescent="0.25">
      <c r="A23" s="76" t="s">
        <v>1</v>
      </c>
      <c r="B23" s="76"/>
      <c r="C23" s="10" t="s">
        <v>40</v>
      </c>
      <c r="D23" s="11" t="s">
        <v>37</v>
      </c>
      <c r="E23" s="11" t="s">
        <v>38</v>
      </c>
      <c r="F23" s="11" t="s">
        <v>39</v>
      </c>
    </row>
    <row r="24" spans="1:6" ht="33.75" customHeight="1" x14ac:dyDescent="0.25">
      <c r="A24" s="123" t="s">
        <v>59</v>
      </c>
      <c r="B24" s="124"/>
      <c r="C24" s="2" t="s">
        <v>36</v>
      </c>
      <c r="D24" s="17" t="s">
        <v>36</v>
      </c>
      <c r="E24" s="17" t="s">
        <v>36</v>
      </c>
      <c r="F24" s="17" t="s">
        <v>36</v>
      </c>
    </row>
    <row r="25" spans="1:6" ht="33.75" customHeight="1" x14ac:dyDescent="0.25">
      <c r="A25" s="122" t="s">
        <v>60</v>
      </c>
      <c r="B25" s="122"/>
      <c r="C25" s="3" t="s">
        <v>36</v>
      </c>
      <c r="D25" s="29" t="s">
        <v>36</v>
      </c>
      <c r="E25" s="29" t="s">
        <v>36</v>
      </c>
      <c r="F25" s="29" t="s">
        <v>36</v>
      </c>
    </row>
    <row r="26" spans="1:6" ht="33.75" customHeight="1" x14ac:dyDescent="0.25">
      <c r="A26" s="123" t="s">
        <v>61</v>
      </c>
      <c r="B26" s="124"/>
      <c r="C26" s="2" t="s">
        <v>36</v>
      </c>
      <c r="D26" s="17" t="s">
        <v>36</v>
      </c>
      <c r="E26" s="17" t="s">
        <v>36</v>
      </c>
      <c r="F26" s="17" t="s">
        <v>36</v>
      </c>
    </row>
    <row r="27" spans="1:6" ht="36.75" customHeight="1" x14ac:dyDescent="0.25">
      <c r="A27" s="91" t="s">
        <v>28</v>
      </c>
      <c r="B27" s="92"/>
      <c r="C27" s="92"/>
      <c r="D27" s="92"/>
      <c r="E27" s="92"/>
      <c r="F27" s="93"/>
    </row>
    <row r="28" spans="1:6" ht="39.75" customHeight="1" x14ac:dyDescent="0.25">
      <c r="A28" s="72" t="s">
        <v>78</v>
      </c>
      <c r="B28" s="46"/>
      <c r="C28" s="46"/>
      <c r="D28" s="46"/>
      <c r="E28" s="46"/>
      <c r="F28" s="47"/>
    </row>
    <row r="29" spans="1:6" ht="45" x14ac:dyDescent="0.25">
      <c r="A29" s="40" t="s">
        <v>79</v>
      </c>
      <c r="B29" s="66" t="s">
        <v>89</v>
      </c>
      <c r="C29" s="67"/>
      <c r="D29" s="68"/>
      <c r="E29" s="40" t="s">
        <v>71</v>
      </c>
      <c r="F29" s="3" t="s">
        <v>73</v>
      </c>
    </row>
  </sheetData>
  <mergeCells count="37">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 ref="A10:D10"/>
    <mergeCell ref="E10:F10"/>
    <mergeCell ref="A11:D11"/>
    <mergeCell ref="E11:F11"/>
    <mergeCell ref="A12:F12"/>
    <mergeCell ref="A13:F13"/>
    <mergeCell ref="A14:F14"/>
    <mergeCell ref="A15:F15"/>
    <mergeCell ref="A16:C17"/>
    <mergeCell ref="D16:F16"/>
    <mergeCell ref="B29:D29"/>
    <mergeCell ref="A28:F28"/>
    <mergeCell ref="A25:B25"/>
    <mergeCell ref="A26:B26"/>
    <mergeCell ref="A24:B24"/>
    <mergeCell ref="A21:C21"/>
    <mergeCell ref="A22:F22"/>
    <mergeCell ref="A23:B23"/>
    <mergeCell ref="A27:F27"/>
    <mergeCell ref="A18:C18"/>
    <mergeCell ref="A19:C19"/>
    <mergeCell ref="A20:C20"/>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election activeCell="M5" sqref="M5"/>
    </sheetView>
  </sheetViews>
  <sheetFormatPr defaultRowHeight="15" x14ac:dyDescent="0.25"/>
  <cols>
    <col min="1" max="1" width="29.85546875" customWidth="1"/>
    <col min="2" max="2" width="27.140625" customWidth="1"/>
    <col min="3" max="3" width="11.85546875" customWidth="1"/>
    <col min="4" max="4" width="11.28515625" customWidth="1"/>
    <col min="5" max="5" width="13.42578125" customWidth="1"/>
    <col min="6" max="6" width="10.7109375" customWidth="1"/>
    <col min="7" max="9" width="17" customWidth="1"/>
  </cols>
  <sheetData>
    <row r="1" spans="1:9" x14ac:dyDescent="0.25">
      <c r="B1" s="1"/>
      <c r="C1" s="48"/>
      <c r="D1" s="48"/>
      <c r="E1" s="48"/>
      <c r="F1" s="48"/>
      <c r="G1" s="48"/>
    </row>
    <row r="2" spans="1:9" ht="45" customHeight="1" x14ac:dyDescent="0.25">
      <c r="A2" s="21" t="s">
        <v>45</v>
      </c>
      <c r="B2" s="110" t="s">
        <v>30</v>
      </c>
      <c r="C2" s="111"/>
      <c r="D2" s="111"/>
      <c r="E2" s="111"/>
      <c r="F2" s="111"/>
      <c r="G2" s="111"/>
      <c r="H2" s="111"/>
      <c r="I2" s="112"/>
    </row>
    <row r="3" spans="1:9" ht="71.45" customHeight="1" x14ac:dyDescent="0.25">
      <c r="A3" s="132" t="s">
        <v>78</v>
      </c>
      <c r="B3" s="5" t="s">
        <v>13</v>
      </c>
      <c r="C3" s="5" t="s">
        <v>92</v>
      </c>
      <c r="D3" s="5" t="s">
        <v>93</v>
      </c>
      <c r="E3" s="38" t="s">
        <v>14</v>
      </c>
      <c r="F3" s="38" t="s">
        <v>34</v>
      </c>
      <c r="G3" s="38" t="s">
        <v>42</v>
      </c>
      <c r="H3" s="38" t="s">
        <v>15</v>
      </c>
      <c r="I3" s="38" t="s">
        <v>16</v>
      </c>
    </row>
    <row r="4" spans="1:9" ht="59.45" customHeight="1" x14ac:dyDescent="0.25">
      <c r="A4" s="132"/>
      <c r="B4" s="24" t="s">
        <v>77</v>
      </c>
      <c r="C4" s="39">
        <v>2</v>
      </c>
      <c r="D4" s="22">
        <v>2</v>
      </c>
      <c r="E4" s="23" t="s">
        <v>55</v>
      </c>
      <c r="F4" s="25" t="s">
        <v>90</v>
      </c>
      <c r="G4" s="27" t="s">
        <v>56</v>
      </c>
      <c r="H4" s="27" t="s">
        <v>57</v>
      </c>
      <c r="I4" s="28" t="s">
        <v>58</v>
      </c>
    </row>
    <row r="5" spans="1:9" ht="58.9" customHeight="1" x14ac:dyDescent="0.25">
      <c r="A5" s="132"/>
      <c r="B5" s="22" t="s">
        <v>62</v>
      </c>
      <c r="C5" s="22">
        <v>1</v>
      </c>
      <c r="D5" s="22">
        <v>1</v>
      </c>
      <c r="E5" s="23" t="s">
        <v>55</v>
      </c>
      <c r="F5" s="25" t="s">
        <v>90</v>
      </c>
      <c r="G5" s="27" t="s">
        <v>56</v>
      </c>
      <c r="H5" s="27" t="s">
        <v>57</v>
      </c>
      <c r="I5" s="28" t="s">
        <v>58</v>
      </c>
    </row>
    <row r="6" spans="1:9" ht="58.9" customHeight="1" x14ac:dyDescent="0.25">
      <c r="A6" s="132"/>
      <c r="B6" s="22" t="s">
        <v>63</v>
      </c>
      <c r="C6" s="22">
        <v>1</v>
      </c>
      <c r="D6" s="22">
        <v>1</v>
      </c>
      <c r="E6" s="23" t="s">
        <v>55</v>
      </c>
      <c r="F6" s="25" t="s">
        <v>90</v>
      </c>
      <c r="G6" s="27" t="s">
        <v>56</v>
      </c>
      <c r="H6" s="27" t="s">
        <v>57</v>
      </c>
      <c r="I6" s="28" t="s">
        <v>58</v>
      </c>
    </row>
  </sheetData>
  <mergeCells count="3">
    <mergeCell ref="C1:G1"/>
    <mergeCell ref="B2:I2"/>
    <mergeCell ref="A3:A6"/>
  </mergeCells>
  <printOptions horizontalCentered="1"/>
  <pageMargins left="0.31496062992125984" right="0.31496062992125984" top="0.35433070866141736" bottom="0.35433070866141736" header="0.31496062992125984" footer="0.31496062992125984"/>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0206</vt:lpstr>
      <vt:lpstr>ინდიკატორი 0206 </vt:lpstr>
      <vt:lpstr>020601</vt:lpstr>
      <vt:lpstr>ინდიკატორი 020601</vt:lpstr>
      <vt:lpstr>020602</vt:lpstr>
      <vt:lpstr>ინდიკატორი 020602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Tamar Babilodze</cp:lastModifiedBy>
  <cp:lastPrinted>2021-12-10T12:46:13Z</cp:lastPrinted>
  <dcterms:created xsi:type="dcterms:W3CDTF">2021-06-16T13:27:45Z</dcterms:created>
  <dcterms:modified xsi:type="dcterms:W3CDTF">2024-11-16T11:58:25Z</dcterms:modified>
</cp:coreProperties>
</file>