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2  ბიუჯეტი-ინფრასტრუქტურა  2024-2027\"/>
    </mc:Choice>
  </mc:AlternateContent>
  <bookViews>
    <workbookView xWindow="0" yWindow="0" windowWidth="28770" windowHeight="11655" activeTab="4"/>
  </bookViews>
  <sheets>
    <sheet name="0204" sheetId="3" r:id="rId1"/>
    <sheet name="ინდიკატორი 0204 " sheetId="23" r:id="rId2"/>
    <sheet name="020401" sheetId="6" r:id="rId3"/>
    <sheet name="ინდიკატორი 020401" sheetId="27" r:id="rId4"/>
    <sheet name="020402" sheetId="26" r:id="rId5"/>
    <sheet name="ინდიკატორი 020402" sheetId="28"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8" i="6" l="1"/>
  <c r="E11" i="26" l="1"/>
  <c r="E11" i="6"/>
  <c r="F19" i="26" l="1"/>
  <c r="E18" i="26" l="1"/>
  <c r="B13" i="3" l="1"/>
  <c r="B12" i="3"/>
  <c r="F14" i="3"/>
  <c r="E14" i="3"/>
  <c r="D14" i="3"/>
  <c r="C14" i="3"/>
  <c r="B14" i="3" l="1"/>
</calcChain>
</file>

<file path=xl/sharedStrings.xml><?xml version="1.0" encoding="utf-8"?>
<sst xmlns="http://schemas.openxmlformats.org/spreadsheetml/2006/main" count="171" uniqueCount="87">
  <si>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</si>
  <si>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</si>
  <si>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</si>
  <si>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</si>
  <si>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</si>
  <si>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</si>
  <si>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</si>
  <si>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</si>
  <si>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</si>
  <si>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</si>
  <si>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</si>
  <si>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</si>
  <si>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</si>
  <si>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</si>
  <si>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</si>
  <si>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</si>
  <si>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</si>
  <si>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</si>
  <si>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</si>
  <si>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</si>
  <si>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</si>
  <si>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</si>
  <si>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</si>
  <si>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</si>
  <si>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</si>
  <si>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</si>
  <si>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</si>
  <si>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</si>
  <si>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</si>
  <si>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</si>
  <si>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</si>
  <si>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</si>
  <si>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</si>
  <si>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</si>
  <si>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</si>
  <si>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</si>
  <si>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</si>
  <si>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</si>
  <si>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</si>
  <si>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</si>
  <si>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</si>
  <si>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</si>
  <si>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</si>
  <si>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</si>
  <si>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</si>
  <si>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0204</t>
  </si>
  <si>
    <t>020401</t>
  </si>
  <si>
    <t>020402</t>
  </si>
  <si>
    <t>შესრულებული სამუშაოების ექსპერტიზა (020402)</t>
  </si>
  <si>
    <t>საპროექტო სახარჯთაღრიცხვო დოკუმენტაციის მომზადება (020401)</t>
  </si>
  <si>
    <t>საპროექტო სახარჯთაღრიცხვო დოკუმენტაციის მომზადება</t>
  </si>
  <si>
    <t xml:space="preserve">შესრულებული სამუშაოების ექსპერტიზა </t>
  </si>
  <si>
    <t>ინფრასტრუქტურის განვითარება</t>
  </si>
  <si>
    <t>პროექტირება და ექსპერტიზა</t>
  </si>
  <si>
    <t xml:space="preserve">მომზადებული საპროექტო სახარჯთაღრიცხვო დოკუმენტაციის რაოდენობა </t>
  </si>
  <si>
    <t>ცალი</t>
  </si>
  <si>
    <t xml:space="preserve">ინფრასტრუქტურის სამსახური; </t>
  </si>
  <si>
    <t>მიღება-ჩაბარების აქტები</t>
  </si>
  <si>
    <t>სახელშეკრულებო პირობების დარღვევა</t>
  </si>
  <si>
    <t>შესრულებული სამუშაოების ექსპერტიზა</t>
  </si>
  <si>
    <t>ინფრასტრუქტურული სამუშაოების განხორციელებისთვის საჭირო შესაბამისი დოკუმენტაციებით უზრუნველყოფა და შესრულებული სამუშაოს ხარისხის კონტროლი</t>
  </si>
  <si>
    <t>ჯამი</t>
  </si>
  <si>
    <t>ინფრასტრუქტურული სამუშაოების განხორციელების მიზნით საპროექტო-სახარჯთაღრიცხვო დოკუმენტაციის მომზადება</t>
  </si>
  <si>
    <t>ქვეპროგრამის ფარგლებში დაგეგმილია სამშენებლო სამუშაოების უზრუნველყოფისთვის საჭირო საპროექტო დოკუმენტაციის მომზადება. სამშენებლო ნორმებისა და წესების შესაბამისად, სამშენებლო–სამონტაჟო და აღდგენა–რეკონსტრუქციის სამუშაოების ჩასატარებლად საჭირო საპროექტო დოკუმენტაციის დამუშავება.  სამშენებლო სამუშაოებისათვის საჭირო საპროექტო–საძიებო და გეოლოგიური სამუშაოების ჩატარება და შესაბამისი დასკვნების მომზადება; დამუშავებული პროექტების ექსპერტიზა და მშენებლობისათვის საჭირო სრულყოფილი ექსპერტიზაგავლილი საპროექტო დოკუმენტაციის მომზადება.</t>
  </si>
  <si>
    <t>მომზადებულია შესასრულებელი ინფრასტრუქტურული სამუშაოების საპროექტო-სახარჯთაღრიცხვო დოკუმენტაცია</t>
  </si>
  <si>
    <t>ინფრასტრუქტურული სამუშაოების განხორციელების მიზნით, შესრულებული სამუშაოების ხარისხისა და მოცულობის შესაბამისობის  კონტროლის განხორციელება</t>
  </si>
  <si>
    <t>ინფრასტრუქტურული სამუშაოების განხორციელების მიზნით უზრუნველყოფილია შესრულებული სამუშაოების ხარისხის და მოცულობის შესაბამისობის  კონტროლი</t>
  </si>
  <si>
    <t>გაეროს მდგრადი განვითარების მიზანი (SDG), რომლის მიღწევასაც ემსახურება პროგრამა</t>
  </si>
  <si>
    <t>გენდერული</t>
  </si>
  <si>
    <t>არა</t>
  </si>
  <si>
    <t>გაეროს მდგრადი განვითარების მიზანი (SDG), რომლის მიღწევასაც ემსახურება ქვეპროგრამა</t>
  </si>
  <si>
    <t xml:space="preserve">სამშენებლო ნორმებისა და წესების შესაბამისად, სამშენებლო–სამონტაჟო და აღდგენა–რეკონსტრუქციის სამუშაოების ჩასატარებლად საჭირო საპროექტო დოკუმენტაციის დამუშავება.  სამშენებლო სამუშაოებისათვის საჭირო საპროექტო–საძიებო და გეოლოგიური სამუშაოების ჩატარება და შესაბამისი დასკვნების მომზადება; დამუშავებული პროექტების ექსპერტიზა და მშენებლობისათვის საჭირო სრულყოფილი დოკუმენტაციის მომზადება. შესრულებული სამუშაოების ხარისხის და მოცულობის შესაბამისობის დადგენის მიზნით მიმდინარე და დასრულებულ სამუშაოებზე ეტაპობრივი ექსპერტიზის განხორციელება. </t>
  </si>
  <si>
    <t>უზრუნველყოფილია ხარისხიანი ინფრასტრუქტურული სამუშაოების განხორციელება</t>
  </si>
  <si>
    <t>ჩატარებული ექსპერტიზების რაოდენობა</t>
  </si>
  <si>
    <t xml:space="preserve">მომზადებული დოკუმენტაციების რაოდენობა </t>
  </si>
  <si>
    <t xml:space="preserve"> შესრულებული სამუშაოების ხარისხის და მოცულობის შესაბამისობის დადგენის მიზნით მიმდინარე და დასრულებულ სამუშაოებზე ეტაპობრივად ხორციელდება ექსპერტიზა. შუალედური და საბოლოო მიღება-ჩაბარების პროცესში წარმოდგენილია ექსპერტიზის დასკვნები ხარისხისა და მოცულობის შესაბამისობაზე, რის შედეგადაც მიიღწევა ხარისხიანი ინფრასტრუქტურული სამუშაოების განხორციელება. მუნიციპალიტეტში 50 ათასს ლარს ზევით ღირებულების ინფრასტრუქტურულ სამუშაოებზე ხორციელდება ეტაპობრივი და საბოლოო ექსპერტიზა, რომლის ღირებულება შეადგენს შესრულებული სამუშაობის ღირებულების 3,29%-ს.  50 ათასს ლარს ქვევით ღირებულების ინფრასტრუქტურულ სამუშაოებზე ხორციელდება საბოლოო ექსპერტიზა, რომლის ხარჯი გათვალისწინებულია სახარჯთაღრიცხვო დოკუმენტაციით.  </t>
  </si>
  <si>
    <t>ინფრასტრუქტურის, სივრცითი მოწყობის და ტრანსპორტის სამსახური</t>
  </si>
  <si>
    <t>2026 წელი</t>
  </si>
  <si>
    <t>2025 წელი</t>
  </si>
  <si>
    <t>2027 წელი</t>
  </si>
  <si>
    <t>მიზანი 9 - მდგრადი ინფრასტრუქტურის შექმნა, ინკლუზიური და განვითარებული ინდუსტრიალიზაციისა და ინოვაციების ხელშეწყობა;
მიზანი 11 - ქალაქებისა და დასახლებების ინკლუზიური, უსაფრთხო და მდგრადი განვითარება.</t>
  </si>
  <si>
    <t>2025-2028 წწ.</t>
  </si>
  <si>
    <t>2027წელი</t>
  </si>
  <si>
    <t>2028 წელი</t>
  </si>
  <si>
    <t>2024 წელი (საბაზისო მაჩვენებელი)</t>
  </si>
  <si>
    <t>2025 წელი (მიზნობრივი მაჩვენებელი)</t>
  </si>
  <si>
    <t>2028  წელი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</si>
</sst>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10"/>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9"/>
      <name val="Sylfaen"/>
      <family val="1"/>
      <charset val="204"/>
    </font>
    <font>
      <sz val="11"/>
      <name val="Sylfaen"/>
      <family val="1"/>
      <charset val="204"/>
    </font>
    <font>
      <sz val="11"/>
      <name val="Calibri"/>
      <family val="2"/>
      <charset val="204"/>
      <scheme val="minor"/>
    </font>
    <font>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4" fillId="0" borderId="0"/>
  </cellStyleXfs>
  <cellXfs count="121">
    <xf numFmtId="0" fontId="0" fillId="0" borderId="0" xfId="0"/>
    <xf numFmtId="0" fontId="0" fillId="0" borderId="0" xfId="0" applyBorder="1"/>
    <xf numFmtId="0" fontId="0" fillId="0" borderId="4" xfId="0" applyBorder="1" applyAlignment="1">
      <alignment horizontal="center" vertical="center"/>
    </xf>
    <xf numFmtId="0" fontId="8" fillId="0" borderId="1" xfId="0" applyFont="1" applyBorder="1" applyAlignment="1">
      <alignment vertical="center"/>
    </xf>
    <xf numFmtId="0" fontId="9" fillId="0" borderId="1" xfId="0" applyFont="1" applyBorder="1" applyAlignment="1">
      <alignment horizontal="center" vertical="center" wrapText="1"/>
    </xf>
    <xf numFmtId="0" fontId="8" fillId="0" borderId="1" xfId="0" applyFont="1" applyFill="1" applyBorder="1" applyAlignment="1">
      <alignment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2" fillId="0" borderId="4" xfId="0" applyFont="1" applyBorder="1" applyAlignment="1">
      <alignment horizontal="center" vertical="center"/>
    </xf>
    <xf numFmtId="0" fontId="12" fillId="0" borderId="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Border="1" applyAlignment="1">
      <alignment vertical="center"/>
    </xf>
    <xf numFmtId="0" fontId="0" fillId="0" borderId="1" xfId="0" applyBorder="1" applyAlignment="1">
      <alignment horizontal="center" vertical="center" wrapText="1"/>
    </xf>
    <xf numFmtId="9" fontId="19" fillId="0"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9" fontId="20" fillId="0" borderId="1" xfId="0" applyNumberFormat="1" applyFont="1" applyBorder="1" applyAlignment="1">
      <alignment horizontal="center" vertical="center" wrapText="1"/>
    </xf>
    <xf numFmtId="0" fontId="19" fillId="0" borderId="1" xfId="0" applyFont="1" applyFill="1" applyBorder="1" applyAlignment="1">
      <alignment vertical="center" wrapText="1"/>
    </xf>
    <xf numFmtId="0" fontId="18" fillId="0" borderId="1" xfId="0" applyFont="1" applyBorder="1" applyAlignment="1">
      <alignment vertical="center" wrapText="1"/>
    </xf>
    <xf numFmtId="0" fontId="18" fillId="0" borderId="1" xfId="0" applyFont="1" applyFill="1" applyBorder="1" applyAlignment="1">
      <alignment vertical="center" wrapText="1"/>
    </xf>
    <xf numFmtId="1" fontId="19" fillId="0" borderId="1" xfId="0" applyNumberFormat="1" applyFont="1" applyFill="1" applyBorder="1" applyAlignment="1">
      <alignment horizontal="center" vertical="center" wrapText="1"/>
    </xf>
    <xf numFmtId="0" fontId="19" fillId="2" borderId="1" xfId="0" applyFont="1" applyFill="1" applyBorder="1" applyAlignment="1">
      <alignment horizontal="center" vertical="center" wrapText="1"/>
    </xf>
    <xf numFmtId="0" fontId="20" fillId="2" borderId="1" xfId="0" applyFont="1" applyFill="1" applyBorder="1" applyAlignment="1">
      <alignment vertical="center" wrapText="1"/>
    </xf>
    <xf numFmtId="1" fontId="19" fillId="2" borderId="1" xfId="0" applyNumberFormat="1" applyFont="1" applyFill="1" applyBorder="1" applyAlignment="1">
      <alignment horizontal="center" vertical="center" wrapText="1"/>
    </xf>
    <xf numFmtId="3" fontId="24" fillId="0" borderId="4" xfId="0" applyNumberFormat="1" applyFont="1" applyBorder="1" applyAlignment="1">
      <alignment horizontal="center" vertical="center" wrapText="1"/>
    </xf>
    <xf numFmtId="3" fontId="24" fillId="0" borderId="1" xfId="0" applyNumberFormat="1" applyFont="1" applyBorder="1" applyAlignment="1">
      <alignment horizontal="center" vertical="center" wrapText="1"/>
    </xf>
    <xf numFmtId="3" fontId="24" fillId="0" borderId="1" xfId="0" applyNumberFormat="1" applyFont="1" applyBorder="1" applyAlignment="1">
      <alignment horizontal="center" vertical="center"/>
    </xf>
    <xf numFmtId="3" fontId="25" fillId="0" borderId="1"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3" fontId="20" fillId="0" borderId="11" xfId="0" applyNumberFormat="1" applyFont="1" applyBorder="1" applyAlignment="1">
      <alignment horizontal="center" vertical="center"/>
    </xf>
    <xf numFmtId="3" fontId="20" fillId="0" borderId="1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3" fontId="19" fillId="2" borderId="1" xfId="0" applyNumberFormat="1" applyFont="1" applyFill="1" applyBorder="1" applyAlignment="1">
      <alignment horizontal="center" vertical="center" wrapText="1"/>
    </xf>
    <xf numFmtId="0" fontId="8" fillId="0" borderId="1" xfId="0" applyFont="1" applyBorder="1" applyAlignment="1">
      <alignment vertical="center"/>
    </xf>
    <xf numFmtId="0" fontId="8" fillId="0" borderId="1" xfId="0" applyFont="1" applyBorder="1" applyAlignment="1">
      <alignment vertical="center" wrapText="1"/>
    </xf>
    <xf numFmtId="0" fontId="23" fillId="0" borderId="1" xfId="0" applyFont="1" applyBorder="1" applyAlignment="1">
      <alignment horizontal="center" vertical="center"/>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23" fillId="0" borderId="4" xfId="0" applyFont="1" applyBorder="1" applyAlignment="1">
      <alignment horizontal="left" vertical="center" wrapText="1"/>
    </xf>
    <xf numFmtId="0" fontId="1" fillId="0" borderId="2"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2" fillId="0" borderId="2" xfId="0" applyFont="1" applyBorder="1" applyAlignment="1">
      <alignment horizontal="justify" vertical="center" wrapText="1"/>
    </xf>
    <xf numFmtId="0" fontId="7" fillId="0" borderId="0"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5" fillId="0" borderId="2" xfId="0" applyFont="1" applyBorder="1" applyAlignment="1">
      <alignment horizontal="center" vertical="center"/>
    </xf>
    <xf numFmtId="0" fontId="15" fillId="0" borderId="4" xfId="0" applyFont="1" applyBorder="1" applyAlignment="1">
      <alignment horizontal="center" vertical="center"/>
    </xf>
    <xf numFmtId="0" fontId="8" fillId="0" borderId="1" xfId="0" applyFont="1" applyBorder="1" applyAlignment="1">
      <alignment vertical="center"/>
    </xf>
    <xf numFmtId="49" fontId="15" fillId="0" borderId="2" xfId="0" applyNumberFormat="1" applyFont="1" applyBorder="1" applyAlignment="1">
      <alignment horizontal="center" vertical="center"/>
    </xf>
    <xf numFmtId="49" fontId="15" fillId="0" borderId="4" xfId="0" applyNumberFormat="1" applyFont="1" applyBorder="1" applyAlignment="1">
      <alignment horizontal="center" vertical="center"/>
    </xf>
    <xf numFmtId="0" fontId="3" fillId="0" borderId="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4" fillId="0" borderId="3" xfId="0" applyFont="1" applyBorder="1" applyAlignment="1">
      <alignment horizontal="center" vertical="center" wrapText="1"/>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1" xfId="0" applyFont="1" applyBorder="1" applyAlignment="1">
      <alignment horizontal="left" vertical="center"/>
    </xf>
    <xf numFmtId="0" fontId="0" fillId="0" borderId="1" xfId="0" applyBorder="1" applyAlignment="1">
      <alignment horizontal="center" vertical="center" wrapText="1"/>
    </xf>
    <xf numFmtId="0" fontId="8" fillId="0" borderId="1" xfId="0" applyFont="1" applyBorder="1" applyAlignment="1">
      <alignment horizontal="center" vertical="center"/>
    </xf>
    <xf numFmtId="0" fontId="16" fillId="0" borderId="1" xfId="0" applyFont="1" applyBorder="1" applyAlignment="1">
      <alignment horizontal="center" vertical="center"/>
    </xf>
    <xf numFmtId="0" fontId="1"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3" fillId="0" borderId="1" xfId="0" applyFont="1" applyBorder="1" applyAlignment="1">
      <alignment horizontal="left" vertical="center"/>
    </xf>
    <xf numFmtId="3" fontId="17" fillId="0" borderId="1" xfId="0" applyNumberFormat="1" applyFont="1" applyBorder="1" applyAlignment="1">
      <alignment horizontal="center" vertical="center"/>
    </xf>
    <xf numFmtId="3" fontId="17" fillId="0" borderId="2" xfId="0" applyNumberFormat="1" applyFont="1" applyBorder="1" applyAlignment="1">
      <alignment horizontal="center" vertical="center"/>
    </xf>
    <xf numFmtId="3" fontId="17" fillId="0" borderId="4" xfId="0" applyNumberFormat="1"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19" fillId="0" borderId="2"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4" fillId="0" borderId="1" xfId="0" applyFont="1" applyBorder="1" applyAlignment="1">
      <alignment horizontal="left" vertical="center" wrapText="1"/>
    </xf>
    <xf numFmtId="0" fontId="15" fillId="0" borderId="1" xfId="0" applyFont="1" applyFill="1" applyBorder="1" applyAlignment="1">
      <alignment horizontal="center" vertical="center" wrapText="1"/>
    </xf>
    <xf numFmtId="0" fontId="14" fillId="0" borderId="1" xfId="0" applyFont="1" applyBorder="1" applyAlignment="1">
      <alignment vertical="center"/>
    </xf>
    <xf numFmtId="49" fontId="15" fillId="0" borderId="1" xfId="0" applyNumberFormat="1" applyFont="1" applyBorder="1" applyAlignment="1">
      <alignment horizontal="center" vertical="center"/>
    </xf>
    <xf numFmtId="0" fontId="8" fillId="0" borderId="10"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12" fillId="0" borderId="1" xfId="0" applyFont="1" applyBorder="1" applyAlignment="1">
      <alignment horizontal="left" vertical="center"/>
    </xf>
    <xf numFmtId="2" fontId="25" fillId="0" borderId="2" xfId="0" applyNumberFormat="1" applyFont="1" applyBorder="1" applyAlignment="1">
      <alignment vertical="center" wrapText="1"/>
    </xf>
    <xf numFmtId="2" fontId="25" fillId="0" borderId="4" xfId="0" applyNumberFormat="1" applyFont="1" applyBorder="1" applyAlignment="1">
      <alignmen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3" fillId="0" borderId="2" xfId="0" applyFont="1" applyBorder="1" applyAlignment="1">
      <alignment horizontal="justify" vertical="center" wrapText="1"/>
    </xf>
    <xf numFmtId="0" fontId="23" fillId="0" borderId="3" xfId="0" applyFont="1" applyBorder="1" applyAlignment="1">
      <alignment horizontal="justify" vertical="center" wrapText="1"/>
    </xf>
    <xf numFmtId="0" fontId="23" fillId="0" borderId="4" xfId="0" applyFont="1" applyBorder="1" applyAlignment="1">
      <alignment horizontal="justify" vertical="center" wrapText="1"/>
    </xf>
    <xf numFmtId="3" fontId="19" fillId="0" borderId="1" xfId="0" applyNumberFormat="1" applyFont="1" applyBorder="1" applyAlignment="1">
      <alignment horizontal="center" vertical="center"/>
    </xf>
    <xf numFmtId="3" fontId="19" fillId="0" borderId="2" xfId="0" applyNumberFormat="1" applyFont="1" applyBorder="1" applyAlignment="1">
      <alignment horizontal="center" vertical="center"/>
    </xf>
    <xf numFmtId="3" fontId="19" fillId="0" borderId="4" xfId="0" applyNumberFormat="1" applyFont="1" applyBorder="1" applyAlignment="1">
      <alignment horizontal="center" vertical="center"/>
    </xf>
    <xf numFmtId="0" fontId="22" fillId="0" borderId="1" xfId="0" applyFont="1" applyFill="1" applyBorder="1" applyAlignment="1">
      <alignment horizontal="center" vertical="center" wrapText="1"/>
    </xf>
    <xf numFmtId="0" fontId="23" fillId="0" borderId="1" xfId="0" applyFont="1" applyBorder="1" applyAlignment="1">
      <alignment horizontal="center" vertical="center" wrapText="1"/>
    </xf>
  </cellXfs>
  <cellStyles count="2">
    <cellStyle name="Normal" xfId="0" builtinId="0"/>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7"/>
  <sheetViews>
    <sheetView topLeftCell="A10" workbookViewId="0">
      <selection activeCell="G13" sqref="G13"/>
    </sheetView>
  </sheetViews>
  <sheetFormatPr defaultRowHeight="15" x14ac:dyDescent="0.25"/>
  <cols>
    <col min="1" max="1" width="41.140625" customWidth="1"/>
    <col min="2" max="6" width="14.42578125" customWidth="1"/>
  </cols>
  <sheetData>
    <row r="1" spans="1:6" x14ac:dyDescent="0.25">
      <c r="A1" s="1"/>
      <c r="B1" s="53"/>
      <c r="C1" s="53"/>
      <c r="D1" s="53"/>
      <c r="E1" s="53"/>
      <c r="F1" s="53"/>
    </row>
    <row r="2" spans="1:6" ht="34.9" customHeight="1" x14ac:dyDescent="0.25">
      <c r="A2" s="65" t="s">
        <v>1</v>
      </c>
      <c r="B2" s="66"/>
      <c r="C2" s="67" t="s">
        <v>52</v>
      </c>
      <c r="D2" s="63"/>
      <c r="E2" s="63"/>
      <c r="F2" s="64"/>
    </row>
    <row r="3" spans="1:6" ht="30.6" customHeight="1" x14ac:dyDescent="0.25">
      <c r="A3" s="59" t="s">
        <v>2</v>
      </c>
      <c r="B3" s="59"/>
      <c r="C3" s="59"/>
      <c r="D3" s="59"/>
      <c r="E3" s="60" t="s">
        <v>45</v>
      </c>
      <c r="F3" s="61"/>
    </row>
    <row r="4" spans="1:6" ht="32.450000000000003" customHeight="1" x14ac:dyDescent="0.25">
      <c r="A4" s="3" t="s">
        <v>3</v>
      </c>
      <c r="B4" s="62" t="s">
        <v>53</v>
      </c>
      <c r="C4" s="63"/>
      <c r="D4" s="63"/>
      <c r="E4" s="63"/>
      <c r="F4" s="64"/>
    </row>
    <row r="5" spans="1:6" ht="34.9" customHeight="1" x14ac:dyDescent="0.25">
      <c r="A5" s="3" t="s">
        <v>4</v>
      </c>
      <c r="B5" s="54" t="s">
        <v>76</v>
      </c>
      <c r="C5" s="55"/>
      <c r="D5" s="55"/>
      <c r="E5" s="55"/>
      <c r="F5" s="56"/>
    </row>
    <row r="6" spans="1:6" ht="36.6" customHeight="1" x14ac:dyDescent="0.25">
      <c r="A6" s="68" t="s">
        <v>5</v>
      </c>
      <c r="B6" s="69"/>
      <c r="C6" s="69"/>
      <c r="D6" s="70"/>
      <c r="E6" s="57" t="s">
        <v>81</v>
      </c>
      <c r="F6" s="58"/>
    </row>
    <row r="7" spans="1:6" ht="30.6" customHeight="1" x14ac:dyDescent="0.25">
      <c r="A7" s="47" t="s">
        <v>6</v>
      </c>
      <c r="B7" s="48"/>
      <c r="C7" s="48"/>
      <c r="D7" s="48"/>
      <c r="E7" s="48"/>
      <c r="F7" s="49"/>
    </row>
    <row r="8" spans="1:6" ht="41.45" customHeight="1" x14ac:dyDescent="0.25">
      <c r="A8" s="52" t="s">
        <v>60</v>
      </c>
      <c r="B8" s="50"/>
      <c r="C8" s="50"/>
      <c r="D8" s="50"/>
      <c r="E8" s="50"/>
      <c r="F8" s="51"/>
    </row>
    <row r="9" spans="1:6" ht="31.9" customHeight="1" x14ac:dyDescent="0.25">
      <c r="A9" s="47" t="s">
        <v>7</v>
      </c>
      <c r="B9" s="48"/>
      <c r="C9" s="48"/>
      <c r="D9" s="48"/>
      <c r="E9" s="48"/>
      <c r="F9" s="49"/>
    </row>
    <row r="10" spans="1:6" ht="118.5" customHeight="1" x14ac:dyDescent="0.25">
      <c r="A10" s="44" t="s">
        <v>71</v>
      </c>
      <c r="B10" s="45"/>
      <c r="C10" s="45"/>
      <c r="D10" s="45"/>
      <c r="E10" s="45"/>
      <c r="F10" s="46"/>
    </row>
    <row r="11" spans="1:6" ht="61.9" customHeight="1" x14ac:dyDescent="0.25">
      <c r="A11" s="3" t="s">
        <v>10</v>
      </c>
      <c r="B11" s="10" t="s">
        <v>8</v>
      </c>
      <c r="C11" s="11" t="s">
        <v>78</v>
      </c>
      <c r="D11" s="11" t="s">
        <v>77</v>
      </c>
      <c r="E11" s="11" t="s">
        <v>82</v>
      </c>
      <c r="F11" s="11" t="s">
        <v>83</v>
      </c>
    </row>
    <row r="12" spans="1:6" ht="37.9" customHeight="1" x14ac:dyDescent="0.25">
      <c r="A12" s="22" t="s">
        <v>49</v>
      </c>
      <c r="B12" s="28">
        <f>C12+D12+E12+F12</f>
        <v>2364000</v>
      </c>
      <c r="C12" s="29">
        <v>500000</v>
      </c>
      <c r="D12" s="29">
        <v>500000</v>
      </c>
      <c r="E12" s="29">
        <v>664000</v>
      </c>
      <c r="F12" s="29">
        <v>700000</v>
      </c>
    </row>
    <row r="13" spans="1:6" ht="39" customHeight="1" x14ac:dyDescent="0.25">
      <c r="A13" s="23" t="s">
        <v>48</v>
      </c>
      <c r="B13" s="30">
        <f>C13+D13+E13+F13</f>
        <v>1780000</v>
      </c>
      <c r="C13" s="31">
        <v>400000</v>
      </c>
      <c r="D13" s="31">
        <v>430000</v>
      </c>
      <c r="E13" s="31">
        <v>450000</v>
      </c>
      <c r="F13" s="31">
        <v>500000</v>
      </c>
    </row>
    <row r="14" spans="1:6" ht="38.450000000000003" customHeight="1" x14ac:dyDescent="0.25">
      <c r="A14" s="3" t="s">
        <v>32</v>
      </c>
      <c r="B14" s="30">
        <f>SUM(B12:B13)</f>
        <v>4144000</v>
      </c>
      <c r="C14" s="29">
        <f>SUM(C12:C13)</f>
        <v>900000</v>
      </c>
      <c r="D14" s="29">
        <f>SUM(D12:D13)</f>
        <v>930000</v>
      </c>
      <c r="E14" s="29">
        <f>SUM(E12:E13)</f>
        <v>1114000</v>
      </c>
      <c r="F14" s="29">
        <f>SUM(F12:F13)</f>
        <v>1200000</v>
      </c>
    </row>
    <row r="15" spans="1:6" ht="40.15" customHeight="1" x14ac:dyDescent="0.25">
      <c r="A15" s="47" t="s">
        <v>9</v>
      </c>
      <c r="B15" s="48"/>
      <c r="C15" s="48"/>
      <c r="D15" s="48"/>
      <c r="E15" s="48"/>
      <c r="F15" s="49"/>
    </row>
    <row r="16" spans="1:6" ht="44.25" customHeight="1" x14ac:dyDescent="0.25">
      <c r="A16" s="44" t="s">
        <v>72</v>
      </c>
      <c r="B16" s="50"/>
      <c r="C16" s="50"/>
      <c r="D16" s="50"/>
      <c r="E16" s="50"/>
      <c r="F16" s="51"/>
    </row>
    <row r="17" spans="1:6" ht="116.25" customHeight="1" x14ac:dyDescent="0.25">
      <c r="A17" s="39" t="s">
        <v>67</v>
      </c>
      <c r="B17" s="41" t="s">
        <v>80</v>
      </c>
      <c r="C17" s="42"/>
      <c r="D17" s="43"/>
      <c r="E17" s="38" t="s">
        <v>68</v>
      </c>
      <c r="F17" s="40" t="s">
        <v>69</v>
      </c>
    </row>
  </sheetData>
  <mergeCells count="16">
    <mergeCell ref="A7:F7"/>
    <mergeCell ref="A8:F8"/>
    <mergeCell ref="B1:F1"/>
    <mergeCell ref="B5:F5"/>
    <mergeCell ref="E6:F6"/>
    <mergeCell ref="A3:D3"/>
    <mergeCell ref="E3:F3"/>
    <mergeCell ref="B4:F4"/>
    <mergeCell ref="A2:B2"/>
    <mergeCell ref="C2:F2"/>
    <mergeCell ref="A6:D6"/>
    <mergeCell ref="B17:D17"/>
    <mergeCell ref="A10:F10"/>
    <mergeCell ref="A9:F9"/>
    <mergeCell ref="A15:F15"/>
    <mergeCell ref="A16:F16"/>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
  <sheetViews>
    <sheetView workbookViewId="0">
      <selection activeCell="G8" sqref="G8"/>
    </sheetView>
  </sheetViews>
  <sheetFormatPr defaultRowHeight="15" x14ac:dyDescent="0.25"/>
  <cols>
    <col min="1" max="1" width="29.28515625" customWidth="1"/>
    <col min="2" max="2" width="41.140625" customWidth="1"/>
    <col min="3" max="4" width="15" customWidth="1"/>
    <col min="5" max="5" width="13.85546875" customWidth="1"/>
    <col min="6" max="6" width="13.7109375" customWidth="1"/>
    <col min="7" max="7" width="13.5703125" customWidth="1"/>
    <col min="8" max="8" width="13.7109375" customWidth="1"/>
    <col min="9" max="9" width="14.7109375" customWidth="1"/>
    <col min="10" max="10" width="16.7109375" customWidth="1"/>
    <col min="11" max="11" width="18" customWidth="1"/>
    <col min="12" max="12" width="22" customWidth="1"/>
  </cols>
  <sheetData>
    <row r="1" spans="1:12" ht="45" customHeight="1" x14ac:dyDescent="0.25">
      <c r="A1" s="73" t="s">
        <v>43</v>
      </c>
      <c r="B1" s="71" t="s">
        <v>11</v>
      </c>
      <c r="C1" s="71"/>
      <c r="D1" s="71"/>
      <c r="E1" s="71"/>
      <c r="F1" s="71"/>
      <c r="G1" s="71"/>
      <c r="H1" s="71"/>
      <c r="I1" s="71"/>
      <c r="J1" s="71"/>
      <c r="K1" s="71"/>
      <c r="L1" s="71"/>
    </row>
    <row r="2" spans="1:12" ht="52.9" customHeight="1" x14ac:dyDescent="0.25">
      <c r="A2" s="73"/>
      <c r="B2" s="4" t="s">
        <v>12</v>
      </c>
      <c r="C2" s="4" t="s">
        <v>84</v>
      </c>
      <c r="D2" s="4" t="s">
        <v>85</v>
      </c>
      <c r="E2" s="4" t="s">
        <v>77</v>
      </c>
      <c r="F2" s="4" t="s">
        <v>79</v>
      </c>
      <c r="G2" s="4" t="s">
        <v>86</v>
      </c>
      <c r="H2" s="4" t="s">
        <v>13</v>
      </c>
      <c r="I2" s="4" t="s">
        <v>33</v>
      </c>
      <c r="J2" s="4" t="s">
        <v>41</v>
      </c>
      <c r="K2" s="4" t="s">
        <v>14</v>
      </c>
      <c r="L2" s="12" t="s">
        <v>15</v>
      </c>
    </row>
    <row r="3" spans="1:12" ht="59.25" customHeight="1" x14ac:dyDescent="0.25">
      <c r="A3" s="72" t="s">
        <v>72</v>
      </c>
      <c r="B3" s="21" t="s">
        <v>54</v>
      </c>
      <c r="C3" s="24">
        <v>40</v>
      </c>
      <c r="D3" s="24">
        <v>45</v>
      </c>
      <c r="E3" s="24">
        <v>50</v>
      </c>
      <c r="F3" s="24">
        <v>52</v>
      </c>
      <c r="G3" s="24">
        <v>55</v>
      </c>
      <c r="H3" s="17" t="s">
        <v>55</v>
      </c>
      <c r="I3" s="15">
        <v>0.05</v>
      </c>
      <c r="J3" s="25" t="s">
        <v>56</v>
      </c>
      <c r="K3" s="25" t="s">
        <v>57</v>
      </c>
      <c r="L3" s="32" t="s">
        <v>58</v>
      </c>
    </row>
    <row r="4" spans="1:12" ht="64.900000000000006" customHeight="1" x14ac:dyDescent="0.25">
      <c r="A4" s="72"/>
      <c r="B4" s="21" t="s">
        <v>73</v>
      </c>
      <c r="C4" s="27">
        <v>30</v>
      </c>
      <c r="D4" s="27">
        <v>35</v>
      </c>
      <c r="E4" s="27">
        <v>40</v>
      </c>
      <c r="F4" s="27">
        <v>45</v>
      </c>
      <c r="G4" s="27">
        <v>50</v>
      </c>
      <c r="H4" s="17" t="s">
        <v>55</v>
      </c>
      <c r="I4" s="15">
        <v>0.05</v>
      </c>
      <c r="J4" s="25" t="s">
        <v>56</v>
      </c>
      <c r="K4" s="25" t="s">
        <v>57</v>
      </c>
      <c r="L4" s="32" t="s">
        <v>58</v>
      </c>
    </row>
  </sheetData>
  <mergeCells count="3">
    <mergeCell ref="B1:L1"/>
    <mergeCell ref="A3:A4"/>
    <mergeCell ref="A1:A2"/>
  </mergeCells>
  <printOptions horizontalCentered="1"/>
  <pageMargins left="0.23622047244094491" right="0.23622047244094491" top="0.74803149606299213" bottom="0.74803149606299213" header="0.31496062992125984" footer="0.31496062992125984"/>
  <pageSetup paperSize="9" scale="6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25"/>
  <sheetViews>
    <sheetView topLeftCell="A10" workbookViewId="0">
      <selection activeCell="K6" sqref="K6"/>
    </sheetView>
  </sheetViews>
  <sheetFormatPr defaultRowHeight="15" x14ac:dyDescent="0.25"/>
  <cols>
    <col min="1" max="1" width="38.28515625" customWidth="1"/>
    <col min="2" max="6" width="14.5703125" customWidth="1"/>
  </cols>
  <sheetData>
    <row r="1" spans="1:6" x14ac:dyDescent="0.25">
      <c r="A1" s="1"/>
      <c r="B1" s="53"/>
      <c r="C1" s="53"/>
      <c r="D1" s="53"/>
      <c r="E1" s="53"/>
      <c r="F1" s="53"/>
    </row>
    <row r="2" spans="1:6" ht="31.15" customHeight="1" x14ac:dyDescent="0.25">
      <c r="A2" s="91" t="s">
        <v>16</v>
      </c>
      <c r="B2" s="91"/>
      <c r="C2" s="92" t="s">
        <v>53</v>
      </c>
      <c r="D2" s="92"/>
      <c r="E2" s="92"/>
      <c r="F2" s="92"/>
    </row>
    <row r="3" spans="1:6" ht="30.6" customHeight="1" x14ac:dyDescent="0.25">
      <c r="A3" s="93" t="s">
        <v>17</v>
      </c>
      <c r="B3" s="93"/>
      <c r="C3" s="93"/>
      <c r="D3" s="93"/>
      <c r="E3" s="94" t="s">
        <v>46</v>
      </c>
      <c r="F3" s="94"/>
    </row>
    <row r="4" spans="1:6" ht="32.450000000000003" customHeight="1" x14ac:dyDescent="0.25">
      <c r="A4" s="5" t="s">
        <v>18</v>
      </c>
      <c r="B4" s="75" t="s">
        <v>50</v>
      </c>
      <c r="C4" s="76"/>
      <c r="D4" s="76"/>
      <c r="E4" s="76"/>
      <c r="F4" s="77"/>
    </row>
    <row r="5" spans="1:6" ht="34.15" customHeight="1" x14ac:dyDescent="0.25">
      <c r="A5" s="3" t="s">
        <v>19</v>
      </c>
      <c r="B5" s="72" t="s">
        <v>76</v>
      </c>
      <c r="C5" s="72"/>
      <c r="D5" s="72"/>
      <c r="E5" s="72"/>
      <c r="F5" s="72"/>
    </row>
    <row r="6" spans="1:6" ht="34.15" customHeight="1" x14ac:dyDescent="0.25">
      <c r="A6" s="71" t="s">
        <v>22</v>
      </c>
      <c r="B6" s="71"/>
      <c r="C6" s="71"/>
      <c r="D6" s="71"/>
      <c r="E6" s="74" t="s">
        <v>78</v>
      </c>
      <c r="F6" s="74"/>
    </row>
    <row r="7" spans="1:6" ht="34.15" customHeight="1" x14ac:dyDescent="0.25">
      <c r="A7" s="78" t="s">
        <v>34</v>
      </c>
      <c r="B7" s="78"/>
      <c r="C7" s="78"/>
      <c r="D7" s="78"/>
      <c r="E7" s="79">
        <v>500000</v>
      </c>
      <c r="F7" s="79"/>
    </row>
    <row r="8" spans="1:6" ht="34.15" hidden="1" customHeight="1" x14ac:dyDescent="0.25">
      <c r="A8" s="82" t="s">
        <v>31</v>
      </c>
      <c r="B8" s="83"/>
      <c r="C8" s="83"/>
      <c r="D8" s="84"/>
      <c r="E8" s="80"/>
      <c r="F8" s="81"/>
    </row>
    <row r="9" spans="1:6" ht="27" customHeight="1" x14ac:dyDescent="0.25">
      <c r="A9" s="78" t="s">
        <v>28</v>
      </c>
      <c r="B9" s="78"/>
      <c r="C9" s="78"/>
      <c r="D9" s="78"/>
      <c r="E9" s="79">
        <v>0</v>
      </c>
      <c r="F9" s="79"/>
    </row>
    <row r="10" spans="1:6" ht="34.15" customHeight="1" x14ac:dyDescent="0.25">
      <c r="A10" s="82" t="s">
        <v>42</v>
      </c>
      <c r="B10" s="83"/>
      <c r="C10" s="83"/>
      <c r="D10" s="84"/>
      <c r="E10" s="80">
        <v>0</v>
      </c>
      <c r="F10" s="81"/>
    </row>
    <row r="11" spans="1:6" ht="34.15" customHeight="1" x14ac:dyDescent="0.25">
      <c r="A11" s="98" t="s">
        <v>23</v>
      </c>
      <c r="B11" s="98"/>
      <c r="C11" s="98"/>
      <c r="D11" s="98"/>
      <c r="E11" s="79">
        <f>SUM(E7:F9)</f>
        <v>500000</v>
      </c>
      <c r="F11" s="79"/>
    </row>
    <row r="12" spans="1:6" ht="36" customHeight="1" x14ac:dyDescent="0.25">
      <c r="A12" s="47" t="s">
        <v>20</v>
      </c>
      <c r="B12" s="48"/>
      <c r="C12" s="48"/>
      <c r="D12" s="48"/>
      <c r="E12" s="48"/>
      <c r="F12" s="49"/>
    </row>
    <row r="13" spans="1:6" ht="36" customHeight="1" x14ac:dyDescent="0.25">
      <c r="A13" s="44" t="s">
        <v>62</v>
      </c>
      <c r="B13" s="50"/>
      <c r="C13" s="50"/>
      <c r="D13" s="50"/>
      <c r="E13" s="50"/>
      <c r="F13" s="51"/>
    </row>
    <row r="14" spans="1:6" ht="41.45" customHeight="1" x14ac:dyDescent="0.25">
      <c r="A14" s="47" t="s">
        <v>21</v>
      </c>
      <c r="B14" s="48"/>
      <c r="C14" s="48"/>
      <c r="D14" s="48"/>
      <c r="E14" s="48"/>
      <c r="F14" s="49"/>
    </row>
    <row r="15" spans="1:6" ht="103.5" customHeight="1" x14ac:dyDescent="0.25">
      <c r="A15" s="44" t="s">
        <v>63</v>
      </c>
      <c r="B15" s="45"/>
      <c r="C15" s="45"/>
      <c r="D15" s="45"/>
      <c r="E15" s="45"/>
      <c r="F15" s="46"/>
    </row>
    <row r="16" spans="1:6" ht="27.6" customHeight="1" x14ac:dyDescent="0.25">
      <c r="A16" s="95" t="s">
        <v>0</v>
      </c>
      <c r="B16" s="96"/>
      <c r="C16" s="97"/>
      <c r="D16" s="101" t="s">
        <v>30</v>
      </c>
      <c r="E16" s="102"/>
      <c r="F16" s="103"/>
    </row>
    <row r="17" spans="1:6" ht="48" customHeight="1" x14ac:dyDescent="0.25">
      <c r="A17" s="104"/>
      <c r="B17" s="105"/>
      <c r="C17" s="106"/>
      <c r="D17" s="6" t="s">
        <v>24</v>
      </c>
      <c r="E17" s="7" t="s">
        <v>40</v>
      </c>
      <c r="F17" s="7" t="s">
        <v>25</v>
      </c>
    </row>
    <row r="18" spans="1:6" ht="41.25" customHeight="1" x14ac:dyDescent="0.25">
      <c r="A18" s="88" t="s">
        <v>50</v>
      </c>
      <c r="B18" s="89"/>
      <c r="C18" s="90"/>
      <c r="D18" s="34">
        <v>45</v>
      </c>
      <c r="E18" s="34">
        <f>F18/D18</f>
        <v>11111.111111111111</v>
      </c>
      <c r="F18" s="34">
        <v>500000</v>
      </c>
    </row>
    <row r="19" spans="1:6" ht="32.25" customHeight="1" x14ac:dyDescent="0.25">
      <c r="A19" s="85" t="s">
        <v>61</v>
      </c>
      <c r="B19" s="86"/>
      <c r="C19" s="87"/>
      <c r="D19" s="33"/>
      <c r="E19" s="34"/>
      <c r="F19" s="34">
        <v>500000</v>
      </c>
    </row>
    <row r="20" spans="1:6" ht="32.450000000000003" customHeight="1" x14ac:dyDescent="0.25">
      <c r="A20" s="107" t="s">
        <v>26</v>
      </c>
      <c r="B20" s="108"/>
      <c r="C20" s="108"/>
      <c r="D20" s="108"/>
      <c r="E20" s="108"/>
      <c r="F20" s="109"/>
    </row>
    <row r="21" spans="1:6" ht="44.45" customHeight="1" x14ac:dyDescent="0.25">
      <c r="A21" s="71" t="s">
        <v>0</v>
      </c>
      <c r="B21" s="71"/>
      <c r="C21" s="8" t="s">
        <v>39</v>
      </c>
      <c r="D21" s="9" t="s">
        <v>36</v>
      </c>
      <c r="E21" s="9" t="s">
        <v>37</v>
      </c>
      <c r="F21" s="9" t="s">
        <v>38</v>
      </c>
    </row>
    <row r="22" spans="1:6" ht="37.5" customHeight="1" x14ac:dyDescent="0.25">
      <c r="A22" s="99" t="s">
        <v>50</v>
      </c>
      <c r="B22" s="100"/>
      <c r="C22" s="2" t="s">
        <v>35</v>
      </c>
      <c r="D22" s="14" t="s">
        <v>35</v>
      </c>
      <c r="E22" s="14" t="s">
        <v>35</v>
      </c>
      <c r="F22" s="14" t="s">
        <v>35</v>
      </c>
    </row>
    <row r="23" spans="1:6" ht="48" customHeight="1" x14ac:dyDescent="0.25">
      <c r="A23" s="95" t="s">
        <v>27</v>
      </c>
      <c r="B23" s="96"/>
      <c r="C23" s="96"/>
      <c r="D23" s="96"/>
      <c r="E23" s="96"/>
      <c r="F23" s="97"/>
    </row>
    <row r="24" spans="1:6" ht="43.5" customHeight="1" x14ac:dyDescent="0.25">
      <c r="A24" s="44" t="s">
        <v>64</v>
      </c>
      <c r="B24" s="50"/>
      <c r="C24" s="50"/>
      <c r="D24" s="50"/>
      <c r="E24" s="50"/>
      <c r="F24" s="51"/>
    </row>
    <row r="25" spans="1:6" ht="109.5" customHeight="1" x14ac:dyDescent="0.25">
      <c r="A25" s="39" t="s">
        <v>70</v>
      </c>
      <c r="B25" s="41" t="s">
        <v>80</v>
      </c>
      <c r="C25" s="42"/>
      <c r="D25" s="43"/>
      <c r="E25" s="38" t="s">
        <v>68</v>
      </c>
      <c r="F25" s="40" t="s">
        <v>69</v>
      </c>
    </row>
  </sheetData>
  <mergeCells count="33">
    <mergeCell ref="A23:F23"/>
    <mergeCell ref="E11:F11"/>
    <mergeCell ref="A11:D11"/>
    <mergeCell ref="A13:F13"/>
    <mergeCell ref="A12:F12"/>
    <mergeCell ref="A14:F14"/>
    <mergeCell ref="A15:F15"/>
    <mergeCell ref="A22:B22"/>
    <mergeCell ref="D16:F16"/>
    <mergeCell ref="A16:C17"/>
    <mergeCell ref="A20:F20"/>
    <mergeCell ref="A21:B21"/>
    <mergeCell ref="B1:F1"/>
    <mergeCell ref="A2:B2"/>
    <mergeCell ref="C2:F2"/>
    <mergeCell ref="A3:D3"/>
    <mergeCell ref="E3:F3"/>
    <mergeCell ref="B25:D25"/>
    <mergeCell ref="B5:F5"/>
    <mergeCell ref="A6:D6"/>
    <mergeCell ref="E6:F6"/>
    <mergeCell ref="B4:F4"/>
    <mergeCell ref="A7:D7"/>
    <mergeCell ref="E7:F7"/>
    <mergeCell ref="E8:F8"/>
    <mergeCell ref="A9:D9"/>
    <mergeCell ref="A10:D10"/>
    <mergeCell ref="E10:F10"/>
    <mergeCell ref="A19:C19"/>
    <mergeCell ref="A18:C18"/>
    <mergeCell ref="E9:F9"/>
    <mergeCell ref="A8:D8"/>
    <mergeCell ref="A24:F24"/>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E13" sqref="E13"/>
    </sheetView>
  </sheetViews>
  <sheetFormatPr defaultRowHeight="15" x14ac:dyDescent="0.25"/>
  <cols>
    <col min="1" max="1" width="29.85546875" customWidth="1"/>
    <col min="2" max="2" width="34.85546875" customWidth="1"/>
    <col min="3" max="9" width="17.42578125" customWidth="1"/>
  </cols>
  <sheetData>
    <row r="1" spans="1:9" x14ac:dyDescent="0.25">
      <c r="B1" s="1"/>
      <c r="C1" s="53"/>
      <c r="D1" s="53"/>
      <c r="E1" s="53"/>
      <c r="F1" s="53"/>
      <c r="G1" s="53"/>
    </row>
    <row r="2" spans="1:9" ht="45" customHeight="1" x14ac:dyDescent="0.25">
      <c r="A2" s="16" t="s">
        <v>44</v>
      </c>
      <c r="B2" s="73" t="s">
        <v>29</v>
      </c>
      <c r="C2" s="73"/>
      <c r="D2" s="73"/>
      <c r="E2" s="73"/>
      <c r="F2" s="73"/>
      <c r="G2" s="73"/>
      <c r="H2" s="73"/>
      <c r="I2" s="73"/>
    </row>
    <row r="3" spans="1:9" ht="71.45" customHeight="1" x14ac:dyDescent="0.25">
      <c r="A3" s="72" t="s">
        <v>64</v>
      </c>
      <c r="B3" s="4" t="s">
        <v>12</v>
      </c>
      <c r="C3" s="4" t="s">
        <v>84</v>
      </c>
      <c r="D3" s="4" t="s">
        <v>85</v>
      </c>
      <c r="E3" s="35" t="s">
        <v>13</v>
      </c>
      <c r="F3" s="35" t="s">
        <v>33</v>
      </c>
      <c r="G3" s="35" t="s">
        <v>41</v>
      </c>
      <c r="H3" s="35" t="s">
        <v>14</v>
      </c>
      <c r="I3" s="35" t="s">
        <v>15</v>
      </c>
    </row>
    <row r="4" spans="1:9" ht="53.45" customHeight="1" x14ac:dyDescent="0.25">
      <c r="A4" s="72"/>
      <c r="B4" s="17" t="s">
        <v>74</v>
      </c>
      <c r="C4" s="17">
        <v>40</v>
      </c>
      <c r="D4" s="17">
        <v>45</v>
      </c>
      <c r="E4" s="18" t="s">
        <v>55</v>
      </c>
      <c r="F4" s="36">
        <v>5</v>
      </c>
      <c r="G4" s="25" t="s">
        <v>56</v>
      </c>
      <c r="H4" s="25" t="s">
        <v>57</v>
      </c>
      <c r="I4" s="26" t="s">
        <v>58</v>
      </c>
    </row>
  </sheetData>
  <mergeCells count="3">
    <mergeCell ref="B2:I2"/>
    <mergeCell ref="A3:A4"/>
    <mergeCell ref="C1:G1"/>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topLeftCell="A14" workbookViewId="0">
      <selection activeCell="H7" sqref="H7"/>
    </sheetView>
  </sheetViews>
  <sheetFormatPr defaultRowHeight="15" x14ac:dyDescent="0.25"/>
  <cols>
    <col min="1" max="1" width="38.28515625" customWidth="1"/>
    <col min="2" max="6" width="14.5703125" customWidth="1"/>
  </cols>
  <sheetData>
    <row r="1" spans="1:6" x14ac:dyDescent="0.25">
      <c r="A1" s="1"/>
      <c r="B1" s="53"/>
      <c r="C1" s="53"/>
      <c r="D1" s="53"/>
      <c r="E1" s="53"/>
      <c r="F1" s="53"/>
    </row>
    <row r="2" spans="1:6" ht="31.15" customHeight="1" x14ac:dyDescent="0.25">
      <c r="A2" s="91" t="s">
        <v>16</v>
      </c>
      <c r="B2" s="91"/>
      <c r="C2" s="119" t="s">
        <v>53</v>
      </c>
      <c r="D2" s="119"/>
      <c r="E2" s="119"/>
      <c r="F2" s="119"/>
    </row>
    <row r="3" spans="1:6" ht="30.6" customHeight="1" x14ac:dyDescent="0.25">
      <c r="A3" s="93" t="s">
        <v>17</v>
      </c>
      <c r="B3" s="93"/>
      <c r="C3" s="93"/>
      <c r="D3" s="93"/>
      <c r="E3" s="94" t="s">
        <v>47</v>
      </c>
      <c r="F3" s="94"/>
    </row>
    <row r="4" spans="1:6" ht="32.450000000000003" customHeight="1" x14ac:dyDescent="0.25">
      <c r="A4" s="5" t="s">
        <v>18</v>
      </c>
      <c r="B4" s="75" t="s">
        <v>51</v>
      </c>
      <c r="C4" s="76"/>
      <c r="D4" s="76"/>
      <c r="E4" s="76"/>
      <c r="F4" s="77"/>
    </row>
    <row r="5" spans="1:6" ht="34.15" customHeight="1" x14ac:dyDescent="0.25">
      <c r="A5" s="13" t="s">
        <v>19</v>
      </c>
      <c r="B5" s="72" t="s">
        <v>76</v>
      </c>
      <c r="C5" s="72"/>
      <c r="D5" s="72"/>
      <c r="E5" s="72"/>
      <c r="F5" s="72"/>
    </row>
    <row r="6" spans="1:6" ht="34.15" customHeight="1" x14ac:dyDescent="0.25">
      <c r="A6" s="71" t="s">
        <v>22</v>
      </c>
      <c r="B6" s="71"/>
      <c r="C6" s="71"/>
      <c r="D6" s="71"/>
      <c r="E6" s="74" t="s">
        <v>78</v>
      </c>
      <c r="F6" s="74"/>
    </row>
    <row r="7" spans="1:6" ht="34.15" customHeight="1" x14ac:dyDescent="0.25">
      <c r="A7" s="78" t="s">
        <v>34</v>
      </c>
      <c r="B7" s="78"/>
      <c r="C7" s="78"/>
      <c r="D7" s="78"/>
      <c r="E7" s="116">
        <v>400000</v>
      </c>
      <c r="F7" s="116"/>
    </row>
    <row r="8" spans="1:6" ht="34.15" hidden="1" customHeight="1" x14ac:dyDescent="0.25">
      <c r="A8" s="82" t="s">
        <v>31</v>
      </c>
      <c r="B8" s="83"/>
      <c r="C8" s="83"/>
      <c r="D8" s="84"/>
      <c r="E8" s="117"/>
      <c r="F8" s="118"/>
    </row>
    <row r="9" spans="1:6" ht="34.15" hidden="1" customHeight="1" x14ac:dyDescent="0.25">
      <c r="A9" s="78" t="s">
        <v>28</v>
      </c>
      <c r="B9" s="78"/>
      <c r="C9" s="78"/>
      <c r="D9" s="78"/>
      <c r="E9" s="116"/>
      <c r="F9" s="116"/>
    </row>
    <row r="10" spans="1:6" ht="34.15" hidden="1" customHeight="1" x14ac:dyDescent="0.25">
      <c r="A10" s="82" t="s">
        <v>42</v>
      </c>
      <c r="B10" s="83"/>
      <c r="C10" s="83"/>
      <c r="D10" s="84"/>
      <c r="E10" s="117"/>
      <c r="F10" s="118"/>
    </row>
    <row r="11" spans="1:6" ht="34.15" customHeight="1" x14ac:dyDescent="0.25">
      <c r="A11" s="98" t="s">
        <v>23</v>
      </c>
      <c r="B11" s="98"/>
      <c r="C11" s="98"/>
      <c r="D11" s="98"/>
      <c r="E11" s="116">
        <f>SUM(E7:F9)</f>
        <v>400000</v>
      </c>
      <c r="F11" s="116"/>
    </row>
    <row r="12" spans="1:6" ht="36" customHeight="1" x14ac:dyDescent="0.25">
      <c r="A12" s="47" t="s">
        <v>20</v>
      </c>
      <c r="B12" s="48"/>
      <c r="C12" s="48"/>
      <c r="D12" s="48"/>
      <c r="E12" s="48"/>
      <c r="F12" s="49"/>
    </row>
    <row r="13" spans="1:6" ht="36" customHeight="1" x14ac:dyDescent="0.25">
      <c r="A13" s="113" t="s">
        <v>65</v>
      </c>
      <c r="B13" s="114"/>
      <c r="C13" s="114"/>
      <c r="D13" s="114"/>
      <c r="E13" s="114"/>
      <c r="F13" s="115"/>
    </row>
    <row r="14" spans="1:6" ht="41.45" customHeight="1" x14ac:dyDescent="0.25">
      <c r="A14" s="47" t="s">
        <v>21</v>
      </c>
      <c r="B14" s="48"/>
      <c r="C14" s="48"/>
      <c r="D14" s="48"/>
      <c r="E14" s="48"/>
      <c r="F14" s="49"/>
    </row>
    <row r="15" spans="1:6" ht="135.75" customHeight="1" x14ac:dyDescent="0.25">
      <c r="A15" s="44" t="s">
        <v>75</v>
      </c>
      <c r="B15" s="45"/>
      <c r="C15" s="45"/>
      <c r="D15" s="45"/>
      <c r="E15" s="45"/>
      <c r="F15" s="46"/>
    </row>
    <row r="16" spans="1:6" ht="27.6" customHeight="1" x14ac:dyDescent="0.25">
      <c r="A16" s="95" t="s">
        <v>0</v>
      </c>
      <c r="B16" s="96"/>
      <c r="C16" s="97"/>
      <c r="D16" s="101" t="s">
        <v>30</v>
      </c>
      <c r="E16" s="102"/>
      <c r="F16" s="103"/>
    </row>
    <row r="17" spans="1:6" ht="46.5" customHeight="1" x14ac:dyDescent="0.25">
      <c r="A17" s="104"/>
      <c r="B17" s="105"/>
      <c r="C17" s="106"/>
      <c r="D17" s="6" t="s">
        <v>24</v>
      </c>
      <c r="E17" s="7" t="s">
        <v>40</v>
      </c>
      <c r="F17" s="7" t="s">
        <v>25</v>
      </c>
    </row>
    <row r="18" spans="1:6" ht="30" customHeight="1" x14ac:dyDescent="0.25">
      <c r="A18" s="110" t="s">
        <v>59</v>
      </c>
      <c r="B18" s="111"/>
      <c r="C18" s="112"/>
      <c r="D18" s="34">
        <v>40</v>
      </c>
      <c r="E18" s="34">
        <f>F18/D18</f>
        <v>10000</v>
      </c>
      <c r="F18" s="34">
        <v>400000</v>
      </c>
    </row>
    <row r="19" spans="1:6" ht="28.5" customHeight="1" x14ac:dyDescent="0.25">
      <c r="A19" s="85" t="s">
        <v>61</v>
      </c>
      <c r="B19" s="86"/>
      <c r="C19" s="87"/>
      <c r="D19" s="33"/>
      <c r="E19" s="34"/>
      <c r="F19" s="34">
        <f>SUM(F18)</f>
        <v>400000</v>
      </c>
    </row>
    <row r="20" spans="1:6" ht="32.450000000000003" customHeight="1" x14ac:dyDescent="0.25">
      <c r="A20" s="107" t="s">
        <v>26</v>
      </c>
      <c r="B20" s="108"/>
      <c r="C20" s="108"/>
      <c r="D20" s="108"/>
      <c r="E20" s="108"/>
      <c r="F20" s="109"/>
    </row>
    <row r="21" spans="1:6" ht="44.45" customHeight="1" x14ac:dyDescent="0.25">
      <c r="A21" s="71" t="s">
        <v>0</v>
      </c>
      <c r="B21" s="71"/>
      <c r="C21" s="8" t="s">
        <v>39</v>
      </c>
      <c r="D21" s="9" t="s">
        <v>36</v>
      </c>
      <c r="E21" s="9" t="s">
        <v>37</v>
      </c>
      <c r="F21" s="9" t="s">
        <v>38</v>
      </c>
    </row>
    <row r="22" spans="1:6" ht="38.25" customHeight="1" x14ac:dyDescent="0.25">
      <c r="A22" s="110" t="s">
        <v>59</v>
      </c>
      <c r="B22" s="112"/>
      <c r="C22" s="2" t="s">
        <v>35</v>
      </c>
      <c r="D22" s="14" t="s">
        <v>35</v>
      </c>
      <c r="E22" s="14" t="s">
        <v>35</v>
      </c>
      <c r="F22" s="14" t="s">
        <v>35</v>
      </c>
    </row>
    <row r="23" spans="1:6" ht="34.5" customHeight="1" x14ac:dyDescent="0.25">
      <c r="A23" s="95" t="s">
        <v>27</v>
      </c>
      <c r="B23" s="96"/>
      <c r="C23" s="96"/>
      <c r="D23" s="96"/>
      <c r="E23" s="96"/>
      <c r="F23" s="97"/>
    </row>
    <row r="24" spans="1:6" ht="49.5" customHeight="1" x14ac:dyDescent="0.25">
      <c r="A24" s="44" t="s">
        <v>66</v>
      </c>
      <c r="B24" s="50"/>
      <c r="C24" s="50"/>
      <c r="D24" s="50"/>
      <c r="E24" s="50"/>
      <c r="F24" s="51"/>
    </row>
    <row r="25" spans="1:6" ht="112.5" customHeight="1" x14ac:dyDescent="0.25">
      <c r="A25" s="39" t="s">
        <v>70</v>
      </c>
      <c r="B25" s="41" t="s">
        <v>80</v>
      </c>
      <c r="C25" s="42"/>
      <c r="D25" s="43"/>
      <c r="E25" s="38" t="s">
        <v>68</v>
      </c>
      <c r="F25" s="40" t="s">
        <v>69</v>
      </c>
    </row>
  </sheetData>
  <mergeCells count="33">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 ref="A10:D10"/>
    <mergeCell ref="E10:F10"/>
    <mergeCell ref="A11:D11"/>
    <mergeCell ref="E11:F11"/>
    <mergeCell ref="A12:F12"/>
    <mergeCell ref="A13:F13"/>
    <mergeCell ref="A14:F14"/>
    <mergeCell ref="A15:F15"/>
    <mergeCell ref="A16:C17"/>
    <mergeCell ref="D16:F16"/>
    <mergeCell ref="B25:D25"/>
    <mergeCell ref="A18:C18"/>
    <mergeCell ref="A24:F24"/>
    <mergeCell ref="A22:B22"/>
    <mergeCell ref="A19:C19"/>
    <mergeCell ref="A20:F20"/>
    <mergeCell ref="A21:B21"/>
    <mergeCell ref="A23:F23"/>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D3" sqref="D3"/>
    </sheetView>
  </sheetViews>
  <sheetFormatPr defaultRowHeight="15" x14ac:dyDescent="0.25"/>
  <cols>
    <col min="1" max="1" width="29.85546875" customWidth="1"/>
    <col min="2" max="2" width="34.85546875" customWidth="1"/>
    <col min="3" max="9" width="17.42578125" customWidth="1"/>
  </cols>
  <sheetData>
    <row r="1" spans="1:9" x14ac:dyDescent="0.25">
      <c r="B1" s="1"/>
      <c r="C1" s="53"/>
      <c r="D1" s="53"/>
      <c r="E1" s="53"/>
      <c r="F1" s="53"/>
      <c r="G1" s="53"/>
    </row>
    <row r="2" spans="1:9" ht="45" customHeight="1" x14ac:dyDescent="0.25">
      <c r="A2" s="16" t="s">
        <v>44</v>
      </c>
      <c r="B2" s="73" t="s">
        <v>29</v>
      </c>
      <c r="C2" s="73"/>
      <c r="D2" s="73"/>
      <c r="E2" s="73"/>
      <c r="F2" s="73"/>
      <c r="G2" s="73"/>
      <c r="H2" s="73"/>
      <c r="I2" s="73"/>
    </row>
    <row r="3" spans="1:9" ht="71.45" customHeight="1" x14ac:dyDescent="0.25">
      <c r="A3" s="120" t="s">
        <v>66</v>
      </c>
      <c r="B3" s="4" t="s">
        <v>12</v>
      </c>
      <c r="C3" s="4" t="s">
        <v>84</v>
      </c>
      <c r="D3" s="4" t="s">
        <v>85</v>
      </c>
      <c r="E3" s="35" t="s">
        <v>13</v>
      </c>
      <c r="F3" s="35" t="s">
        <v>33</v>
      </c>
      <c r="G3" s="35" t="s">
        <v>41</v>
      </c>
      <c r="H3" s="35" t="s">
        <v>14</v>
      </c>
      <c r="I3" s="35" t="s">
        <v>15</v>
      </c>
    </row>
    <row r="4" spans="1:9" ht="89.25" customHeight="1" x14ac:dyDescent="0.25">
      <c r="A4" s="120"/>
      <c r="B4" s="19" t="s">
        <v>73</v>
      </c>
      <c r="C4" s="37">
        <v>30</v>
      </c>
      <c r="D4" s="25">
        <v>40</v>
      </c>
      <c r="E4" s="32" t="s">
        <v>55</v>
      </c>
      <c r="F4" s="20">
        <v>0.05</v>
      </c>
      <c r="G4" s="25" t="s">
        <v>56</v>
      </c>
      <c r="H4" s="25" t="s">
        <v>57</v>
      </c>
      <c r="I4" s="32" t="s">
        <v>58</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0204</vt:lpstr>
      <vt:lpstr>ინდიკატორი 0204 </vt:lpstr>
      <vt:lpstr>020401</vt:lpstr>
      <vt:lpstr>ინდიკატორი 020401</vt:lpstr>
      <vt:lpstr>020402</vt:lpstr>
      <vt:lpstr>ინდიკატორი 020402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2021-12-10T14:13:32Z</cp:lastPrinted>
  <dcterms:created xsi:type="dcterms:W3CDTF">2021-06-16T13:27:45Z</dcterms:created>
  <dcterms:modified xsi:type="dcterms:W3CDTF">2024-11-16T11:51:48Z</dcterms:modified>
</cp:coreProperties>
</file>