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2  ბიუჯეტი-ინფრასტრუქტურა  2024-2027\"/>
    </mc:Choice>
  </mc:AlternateContent>
  <bookViews>
    <workbookView xWindow="0" yWindow="0" windowWidth="28770" windowHeight="11655" activeTab="6"/>
  </bookViews>
  <sheets>
    <sheet name="0203" sheetId="3" r:id="rId1"/>
    <sheet name="ინდიკატორი 0203 " sheetId="23" r:id="rId2"/>
    <sheet name="020301" sheetId="26" r:id="rId3"/>
    <sheet name="ინდიკატორი 020301" sheetId="28" r:id="rId4"/>
    <sheet name="020302" sheetId="31" r:id="rId5"/>
    <sheet name="ინდიკატორი 020302" sheetId="32" r:id="rId6"/>
    <sheet name="020303" sheetId="34" r:id="rId7"/>
    <sheet name="ინდიკატორი 020303" sheetId="35" r:id="rId8"/>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6" i="26" l="1"/>
  <c r="F18" i="26" l="1"/>
  <c r="E18" i="34" l="1"/>
  <c r="F16" i="31" l="1"/>
  <c r="E11" i="34" l="1"/>
  <c r="E8" i="31"/>
  <c r="E9" i="26"/>
  <c r="C15" i="3"/>
  <c r="D15" i="3"/>
  <c r="E15" i="3"/>
  <c r="F15" i="3"/>
  <c r="B14" i="3"/>
  <c r="F19" i="34"/>
  <c r="B13" i="3" l="1"/>
  <c r="B12" i="3"/>
  <c r="B15" i="3" l="1"/>
</calcChain>
</file>

<file path=xl/sharedStrings.xml><?xml version="1.0" encoding="utf-8"?>
<sst xmlns="http://schemas.openxmlformats.org/spreadsheetml/2006/main" count="231" uniqueCount="101">
  <si>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</si>
  <si>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</si>
  <si>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</si>
  <si>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</si>
  <si>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</si>
  <si>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</si>
  <si>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</si>
  <si>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</si>
  <si>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</si>
  <si>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</si>
  <si>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</si>
  <si>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</si>
  <si>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</si>
  <si>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</si>
  <si>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</si>
  <si>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</si>
  <si>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</si>
  <si>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</si>
  <si>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</si>
  <si>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</si>
  <si>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</si>
  <si>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</si>
  <si>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</si>
  <si>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</si>
  <si>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</si>
  <si>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</si>
  <si>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</si>
  <si>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</si>
  <si>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</si>
  <si>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</si>
  <si>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</si>
  <si>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</si>
  <si>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</si>
  <si>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</si>
  <si>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</si>
  <si>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</si>
  <si>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</si>
  <si>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</si>
  <si>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</si>
  <si>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</si>
  <si>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</si>
  <si>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</si>
  <si>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</si>
  <si>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</si>
  <si>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</si>
  <si>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შუალედური შედეგი</t>
  </si>
  <si>
    <t>0203</t>
  </si>
  <si>
    <t>სკვერების მოწყობა-რეაბილიტაცია (020301)</t>
  </si>
  <si>
    <t xml:space="preserve">სკვერების მოწყობა-რეაბილიტაცია </t>
  </si>
  <si>
    <t>020301</t>
  </si>
  <si>
    <t>საზოგადოებრივი დანიშნულების შენობების რეაბილიტაცია</t>
  </si>
  <si>
    <t>020302</t>
  </si>
  <si>
    <t>საზოგადოებრივი დანიშნულების შენობების რეაბილიტაცია (020302)</t>
  </si>
  <si>
    <t>ინფრასტრუქტურის განვითარება</t>
  </si>
  <si>
    <t>საზოგადოებრივი სივრცეების განვითარება</t>
  </si>
  <si>
    <t>მოწყობილი-რეაბილიტირებული სკვერების და პარკების რაოდენობა</t>
  </si>
  <si>
    <t>ცალი</t>
  </si>
  <si>
    <t xml:space="preserve">ინფრასტრუქტურის სამსახური; </t>
  </si>
  <si>
    <t>მიღება-ჩაბარების აქტები</t>
  </si>
  <si>
    <t>სახელშეკრულებო პირობების დარღვევა</t>
  </si>
  <si>
    <t>მუნიციპალიტეტის ადმინისტრაციულ ცენტრებში საზოგადოებრივი დანიშნულების ინფრასტრუქტურული სივრცეების მოწყობა;
მოსახლეობისთვის  დასვენებისა და გართობის   მიმზიდველი გარემოს შექმნა.</t>
  </si>
  <si>
    <t>ჯამი</t>
  </si>
  <si>
    <t>რეაბილიტირებული სკვერები და პარკების წილი საერთო რაოდენობაში</t>
  </si>
  <si>
    <t>მუნიციპალიტეტის ადმინისტრაციულ ცენტრებში საზოგადოებრივი დანიშნულების შენობების არსებული მდგომარეობის გაუმჯობესება</t>
  </si>
  <si>
    <t>მუნიციპალიტეტის ადმინისტრაციულ ცენტრებში რეაბილიტირებულია საზოგადოებრივი დანიშნულების შენობები</t>
  </si>
  <si>
    <t>რეაბილიტირებული საზოგადოებრივი დანიშნულების შენობების წილი საერთო რაოდენობაში</t>
  </si>
  <si>
    <t>გაეროს მდგრადი განვითარების მიზანი (SDG), რომლის მიღწევასაც ემსახურება პროგრამა</t>
  </si>
  <si>
    <t>გენდერული</t>
  </si>
  <si>
    <t>დიახ</t>
  </si>
  <si>
    <t>მუნიციპალიტეტში მოწესრიგებულია საზოგადოებრივი დანიშნულების ღია სივრცეები და შენობა-ნაგებობები და შექმნილია პირობები დასვენებისა და მუნიციპალური სერვისების კომფორტულ გარემოში მისაღებად</t>
  </si>
  <si>
    <t>მუნიციპალიტეტის მცხოვრებთა და ვიზიტორთა  დასვენებისა და გართობის  მიზნით  ღია საზოგადოებრივი სივრცეების შექმნა</t>
  </si>
  <si>
    <t xml:space="preserve">მოწყობილია ღია დასასვენებელი სივრცეები და  სხვადასხვა სოციალური ჯგუფების წარმომადგენლებისთვის პარკებსა და სკვერებში შექმნილია  თანაბარხელმისაწვდომი გარემო დასვენებისა და გართობისთვის </t>
  </si>
  <si>
    <t xml:space="preserve">კომუნალურ ქსელებზე დაერთების უზრუნველყოფა </t>
  </si>
  <si>
    <t>მუნიციპალურ საკუთრებაში არსებული ობიექტების კომუნალურ ქსელებზე დაერთება</t>
  </si>
  <si>
    <t>უზრუნველყოფილია მუნიციპალურ საკუთრებაში არსებული ობიექტების კომუნალურ ქსელებზე დაერთება</t>
  </si>
  <si>
    <t>020303</t>
  </si>
  <si>
    <t>კომუნალურ ქსელებზე დაერთებული ობიექტების რაოდენობა</t>
  </si>
  <si>
    <t>აბონენტად რეგისტრირებული ობიექტების აღრიცხვა</t>
  </si>
  <si>
    <t>ოპერატორი კომპანიების მხრიდან სახელშეკრულებო პირობების დარღვევა</t>
  </si>
  <si>
    <t>კომუნალურ ქსელებზე დაერთების უზრუნველყოფა (020303)</t>
  </si>
  <si>
    <t>გაეროს მდგრადი განვითარების მიზანი (SDG), რომლის მიღწევასაც ემსახურება ქვეპროგრამა</t>
  </si>
  <si>
    <t>არა</t>
  </si>
  <si>
    <t>მოწყობილი-რეაბილიტირებული დასასვენებელი სივრცეები</t>
  </si>
  <si>
    <t xml:space="preserve">რეაბილიტირებული ობიექტის რაოდენობა </t>
  </si>
  <si>
    <t>სკვერების მოწყობა-რეაბილიტაცია - 1 ერთეული</t>
  </si>
  <si>
    <t>სკვერების მოწყობა-რეაბილიტაცია</t>
  </si>
  <si>
    <t>საზოგადოებრივი დანიშნულების შენობების რეაბილიტაცია - 1 ერთეული</t>
  </si>
  <si>
    <t>ინფრასტრუქტურის, სივრცითი მოწყობის და ტრანსპორტის სამსახური</t>
  </si>
  <si>
    <t>2026 წელი</t>
  </si>
  <si>
    <t>სანაპიროს ქუჩის სივრცის რეაბილიტაცია (თანადაფინანსება)</t>
  </si>
  <si>
    <t>2027 წელი</t>
  </si>
  <si>
    <t xml:space="preserve">     პროგრამის ფარგლებში განხორციელდება მუნიციპალიტეტის დასახლებულ ერთეულებში (მ.შ. ქალაქში) საზოგადოებრივი დანიშნულების ინფრასტრუქტურული სივრცეების მოწყობა-რეაბილიტაცია, დაგეგმილია მოსახლეობის დასვენებისა და გართობის მიზნით მოწესრიგებული და კეთილმოწყობილი სკვერების, პარკების და საზოგადოებრივი დანიშნულების ობიექტების მოწყობა-რეაბილიტაცია, სადაც მაქსიმალურად იქნება გათვალისწინებული შეზღუდული შესაძლებლობის მქონე პირთა, საბავშვო ეტლით მოსარგებლეთა, ბავშვების, ქალების და კაცების საჭიროებები. საკურორტო ინფრასტუქტურის განვითარების თვალსაზრისით მნიშვნელოვანია საზოგადოებრივი დანიშნულების სივრცეების ინფრასტრუქტურის მოწყობა-რეაბილიტაციას. ადგილობრივი მოსახლეობის და ვიზიტორების დასვენებისა და გართობის მიზნით ყოველწლურად ხორციელდება პარკებისა და სკვერების მოწყობა და არსებული სივრცეების განახლება. მუნიციპალიტეტის ტერიტორიაზე არის 30 ერთეული 412284,70  კვმ საერთო ფართობის სკვერი, პარკი და ტყე-პარკი. რეაბილიტირებული პარკების წილი შეადგენს 50%.
ქალაქ ოზურგეთში დასრულდა ქ. ოზურგეთში, ნინოშვილის ქუჩაზე კულტურისა და დასვენების პარკის მოწყობა,  ქ. ოზურგეთში მ. კოსტავას ქუჩაზე კულტურისა და დასვენების პარკის რეაბილიტაცია,  დასრულდა ქალაქ ოზურგეთის ცენტრალური მოედნის და მიმდებარე პარკის რეაბილიტაცია-რეკონსტრუქციისა და იოანე პეტრიწის ქუჩაზე მდებარე პარკის რეაბილიტაცია-რეკონსტრუქციის სამუშაოები, განხორციელდა ქ. ოზურგეთში თეატრის სკვერის რეაბილიტაცია, მიმდინარეობს ექადიის ტყე-პარკის რეაბილიტაციის სამუშაოები. 
         დასრულდა დაბა ურეკში ბულვარის მშენებლობა. მუნიციპალიტეტის დასახლებულ ერთეულებში ხორციელდება სკვერების მოწყობა-რეაბილიტაცია, ადგილობრივი მოსახლეობისა და ტურისტებისათვის დასვენებისა და გართობის მიზნით მოწესრიგებული, კეთილმოწყობილი და მიმზიდველი გარემოს შექმნა. 
         მუნიციპალიტეტის 29 ადმინისტრაციულ ერთეულში არსებული ადმინისტრაციული შენობების 80% საჭიროებს სხვადასხვა რიგის სარემონტო-სარეაბილიტაციო სამუშაოების განხორციელებას. </t>
  </si>
  <si>
    <t xml:space="preserve">მუნიციპალიტეტის დასახლებულ ერთეულებში ხორციელდება სკვერების მოწყობა-რეაბილიტაცია, მოსახლეობის  დასვენებისა და გართობის მიზნით მოწესრიგებული, კეთილმოწყობილი და მიმზიდველი გარემოს შექმნა. მუნიციპალიტეტის ტერიტორიაზე არის 30 ერთეული 412284,70  კვმ საერთო ფართობის სკვერი, პარკი და ტყე-პარკი. რეაბილიტირებული პარკების წილი შეადგენს 50%.ქალაქ ოზურგეთში დასრულდა ქ. ოზურგეთში, ნინოშვილის ქუჩაზე კულტურისა და დასვენების პარკის მოწყობა,  ქ. ოზურგეთში მ. კოსტავას ქუჩაზე კულტურისა და დასვენების პარკის რეაბილიტაცია,  დასრულდა ქალაქ ოზურგეთის ცენტრალური მოედნის და მიმდებარე პარკის რეაბილიტაცია-რეკონსტრუქციისა და იოანე პეტრიწის ქუჩაზე მდებარე პარკის რეაბილიტაცია-რეკონსტრუქციის სამუშაოები, განხორციელდა ქ. ოზურგეთში თეატრის სკვერის რეაბილიტაცია, მიმდინარეობს ექადიის ტყე-პარკის რეაბილიტაციის სამუშაოები. დასრულდა დაბა ურეკში ბულვარის მშენებლობა. მუნიციპალიტეტის დასახლებულ ერთეულებში ხორციელდება სკვერების მოწყობა-რეაბილიტაცია, ადგილობრივი მოსახლეობისა და ტურისტებისათვის დასვენებისა და გართობის მიზნით მოწესრიგებული, კეთილმოწყობილი და მიმზიდველი გარემოს შექმნა. ქვეპროგრამის ფარგლებში, სკერებისა და პარკების კეთილმოწყობის მიზნით  ხორციელდება შემომზღუდავი დეკორაციული ღობეების მოწყობა, სკვერებში და პარკებში მწვანე სივრცეების, ფეხითმოსიარულეთა ბილიკების, ატრაქციონების, ფანჩატურების და სხვა დასვენების და გართობისათვის საჭირო ინფრასტრუქტურის მოწყობა.  ქ. ოზურგეთში დაგეგმილია ორი დასასვენებელი და გასართობი სივრცის რეაბილიტაცია. სკვერებისა და პარკების მოწყობის დროს გათვალისწინებული იქნება ქალთა და ბავშვთა, შშმ პირების, ახალგაზრდების, მოხუცების, კაცების და სხვადასხვა სოციალური ჯგუფების საჭიროებები. </t>
  </si>
  <si>
    <t>მიზანი 11 -  ქალაქებისა და დასახლებების ინკლუზიური, უსაფრთხო და მდგრადი განვითარება.</t>
  </si>
  <si>
    <t xml:space="preserve"> ქვეპროგრამის ფარგლებში, მოსახლეობისთვის ხელმისაწვდომი და კომფორტული მომსახურების უზრუნველყოფის მიზნით განხორციელდება მუნიციპალიტეტის ტერიტორიაზე დასახლებულ ტერიტორიულ ერთეულებში, ადმინისტარციული და სხვა  საზოგადოებრივი დანიშნულების  შენობების  კეთილმოწყობა და  შენობების სარეაბილიტაციო - სარემონტო სამუშაოები. მუნიციპალიტეტის 30 ადმინისტრაციულ ერთეულში მუნიციპალურ საკუთრებაში არსებული ადმინისტრაციული და სხვა საზოგადოებრივი დანიშნულების შენობების 80% საჭიროებს სხვადასხვა რიგის სარემონტო-სარეაბილიტაციო სამუშაოების განხორციელებას. </t>
  </si>
  <si>
    <t>ქვეპროგრამის ფარგლებში განხორციელდება მუნიციპალურ საკუთრებაში არსებული ობიექტების ელ. მომარაგების, გაზმომარაგების, წყალმომარაგების და წყალარინების ქსელებზე დაერთების უზრუნველსაყოფად საჭირო დაერთების ღირებულების გადახდა ლიცენზიან კომპანიებზე, რომლებიც განახორციელებენ ობიექტების კომუნალურ ქსელებში ჩართვას. ქვეპროგრამა ასევე ითვალისწინებს ობიექტებზე მიწოდებული ელ. ენერგიის, გაზმომარაგების და წყალმომარაგების  სიმძლავრის გაზრდას, საჭიროების შესაბამისად და აღნიშნულის განსახორციელებლად დადგენილი ტარიფის შესაბამისი სიმძლავრის გაზრდის ღირებულების ანაზღაურებას. 2024 წელს განხორციელდება 20 ობიექტის ჩართვა კომუნალურ ქსელებში.</t>
  </si>
  <si>
    <t>2025-2028 წწ.</t>
  </si>
  <si>
    <t>2028 წელი</t>
  </si>
  <si>
    <t>2024 წელი (საბაზისო მაჩვენებელი)</t>
  </si>
  <si>
    <t>2025 წელი (მიზნობრივი მაჩვენებელი)</t>
  </si>
  <si>
    <t>2028  წელი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</si>
</sst>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9"/>
      <color theme="1"/>
      <name val="Sylfaen"/>
      <family val="1"/>
      <charset val="204"/>
    </font>
    <font>
      <sz val="10"/>
      <name val="Sylfaen"/>
      <family val="1"/>
      <charset val="204"/>
    </font>
    <font>
      <sz val="10"/>
      <name val="Calibri"/>
      <family val="2"/>
      <charset val="1"/>
      <scheme val="minor"/>
    </font>
    <font>
      <sz val="11"/>
      <name val="Sylfaen"/>
      <family val="1"/>
      <charset val="204"/>
    </font>
    <font>
      <sz val="11"/>
      <name val="Calibri"/>
      <family val="2"/>
      <charset val="204"/>
      <scheme val="minor"/>
    </font>
    <font>
      <sz val="11"/>
      <color theme="1"/>
      <name val="Calibri"/>
      <family val="2"/>
      <scheme val="minor"/>
    </font>
    <font>
      <sz val="11"/>
      <name val="Calibri"/>
      <family val="2"/>
      <scheme val="minor"/>
    </font>
    <font>
      <sz val="10"/>
      <color theme="1"/>
      <name val="Calibri"/>
      <family val="2"/>
      <charset val="1"/>
      <scheme val="minor"/>
    </font>
    <font>
      <sz val="8"/>
      <name val="Calibri"/>
      <family val="2"/>
      <charset val="204"/>
      <scheme val="minor"/>
    </font>
    <font>
      <sz val="9"/>
      <name val="Sylfaen"/>
      <family val="1"/>
    </font>
    <font>
      <sz val="9"/>
      <color theme="1"/>
      <name val="Calibri"/>
      <family val="2"/>
      <scheme val="minor"/>
    </font>
    <font>
      <sz val="12"/>
      <name val="Calibri"/>
      <family val="2"/>
      <charset val="204"/>
      <scheme val="minor"/>
    </font>
    <font>
      <sz val="12"/>
      <name val="Calibri"/>
      <family val="2"/>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21" fillId="0" borderId="0"/>
  </cellStyleXfs>
  <cellXfs count="136">
    <xf numFmtId="0" fontId="0" fillId="0" borderId="0" xfId="0"/>
    <xf numFmtId="0" fontId="0" fillId="0" borderId="0" xfId="0" applyBorder="1"/>
    <xf numFmtId="0" fontId="0" fillId="0" borderId="5" xfId="0" applyBorder="1" applyAlignment="1">
      <alignment horizontal="center" vertical="center"/>
    </xf>
    <xf numFmtId="0" fontId="7" fillId="0" borderId="1" xfId="0" applyFont="1" applyBorder="1" applyAlignment="1">
      <alignment vertical="center"/>
    </xf>
    <xf numFmtId="0" fontId="8" fillId="0" borderId="1" xfId="0" applyFont="1" applyBorder="1" applyAlignment="1">
      <alignment horizontal="center" vertical="center" wrapText="1"/>
    </xf>
    <xf numFmtId="0" fontId="7" fillId="0" borderId="1" xfId="0" applyFont="1" applyFill="1" applyBorder="1" applyAlignment="1">
      <alignmen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5" xfId="0" applyFont="1" applyBorder="1" applyAlignment="1">
      <alignment horizontal="center" vertical="center"/>
    </xf>
    <xf numFmtId="0" fontId="11" fillId="0" borderId="1" xfId="0" applyFont="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Border="1" applyAlignment="1">
      <alignment vertical="center"/>
    </xf>
    <xf numFmtId="0" fontId="0" fillId="0" borderId="1" xfId="0" applyBorder="1" applyAlignment="1">
      <alignment horizontal="center" vertical="center" wrapText="1"/>
    </xf>
    <xf numFmtId="9" fontId="17" fillId="0"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9" fontId="18" fillId="0" borderId="1" xfId="0" applyNumberFormat="1" applyFont="1" applyBorder="1" applyAlignment="1">
      <alignment horizontal="center" vertical="center" wrapText="1"/>
    </xf>
    <xf numFmtId="0" fontId="17" fillId="0" borderId="1" xfId="0" applyFont="1" applyFill="1" applyBorder="1" applyAlignment="1">
      <alignment vertical="center" wrapText="1"/>
    </xf>
    <xf numFmtId="0" fontId="7" fillId="0" borderId="1" xfId="0" applyFont="1" applyBorder="1" applyAlignment="1">
      <alignment vertical="center"/>
    </xf>
    <xf numFmtId="0" fontId="0" fillId="0" borderId="1" xfId="0" applyBorder="1" applyAlignment="1">
      <alignment horizontal="center" vertical="center" wrapText="1"/>
    </xf>
    <xf numFmtId="0" fontId="17" fillId="2" borderId="1" xfId="0" applyFont="1" applyFill="1" applyBorder="1" applyAlignment="1">
      <alignment horizontal="center" vertical="center" wrapText="1"/>
    </xf>
    <xf numFmtId="1" fontId="17" fillId="0" borderId="1" xfId="0" applyNumberFormat="1" applyFont="1" applyFill="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left" vertical="center" wrapText="1"/>
    </xf>
    <xf numFmtId="3" fontId="0" fillId="0" borderId="1" xfId="0" applyNumberFormat="1" applyBorder="1" applyAlignment="1">
      <alignment horizontal="center" vertical="center"/>
    </xf>
    <xf numFmtId="3" fontId="0" fillId="0" borderId="1" xfId="0" applyNumberFormat="1" applyBorder="1" applyAlignment="1">
      <alignment horizontal="center" vertical="center" wrapText="1"/>
    </xf>
    <xf numFmtId="0" fontId="18" fillId="2" borderId="1" xfId="0" applyFont="1" applyFill="1" applyBorder="1" applyAlignment="1">
      <alignment horizontal="center" vertical="center" wrapText="1"/>
    </xf>
    <xf numFmtId="3" fontId="18" fillId="0" borderId="12" xfId="0" applyNumberFormat="1" applyFont="1" applyBorder="1" applyAlignment="1">
      <alignment horizontal="center" vertical="center"/>
    </xf>
    <xf numFmtId="3" fontId="18" fillId="0" borderId="12" xfId="0" applyNumberFormat="1" applyFont="1" applyBorder="1" applyAlignment="1">
      <alignment horizontal="center" vertical="center" wrapText="1"/>
    </xf>
    <xf numFmtId="0" fontId="10" fillId="0" borderId="1" xfId="0" applyFont="1" applyBorder="1" applyAlignment="1">
      <alignment horizontal="center" vertical="center" wrapText="1"/>
    </xf>
    <xf numFmtId="3" fontId="17" fillId="0" borderId="1" xfId="0" applyNumberFormat="1" applyFont="1" applyFill="1" applyBorder="1" applyAlignment="1">
      <alignment horizontal="center" vertical="center" wrapText="1"/>
    </xf>
    <xf numFmtId="0" fontId="7" fillId="0" borderId="1" xfId="0" applyFont="1" applyBorder="1" applyAlignment="1">
      <alignment vertical="center"/>
    </xf>
    <xf numFmtId="0" fontId="7" fillId="0" borderId="1" xfId="0" applyFont="1" applyBorder="1" applyAlignment="1">
      <alignment vertical="center"/>
    </xf>
    <xf numFmtId="0" fontId="0" fillId="0" borderId="1" xfId="0" applyBorder="1" applyAlignment="1">
      <alignment horizontal="center" vertical="center" wrapText="1"/>
    </xf>
    <xf numFmtId="0" fontId="7" fillId="0" borderId="1" xfId="0" applyFont="1" applyBorder="1" applyAlignment="1">
      <alignment vertical="center" wrapText="1"/>
    </xf>
    <xf numFmtId="0" fontId="20" fillId="0" borderId="1" xfId="0" applyFont="1" applyBorder="1" applyAlignment="1">
      <alignment horizontal="center" vertical="center"/>
    </xf>
    <xf numFmtId="3" fontId="21" fillId="0" borderId="1" xfId="0" applyNumberFormat="1" applyFont="1" applyBorder="1" applyAlignment="1">
      <alignment horizontal="center" vertical="center"/>
    </xf>
    <xf numFmtId="3" fontId="21" fillId="0" borderId="1" xfId="0" applyNumberFormat="1" applyFont="1" applyBorder="1" applyAlignment="1">
      <alignment horizontal="center" vertical="center" wrapText="1"/>
    </xf>
    <xf numFmtId="0" fontId="25" fillId="0" borderId="12" xfId="0" applyFont="1" applyFill="1" applyBorder="1" applyAlignment="1">
      <alignment horizontal="center" vertical="center" wrapText="1"/>
    </xf>
    <xf numFmtId="3" fontId="23" fillId="0" borderId="12" xfId="0" applyNumberFormat="1" applyFont="1" applyBorder="1" applyAlignment="1">
      <alignment horizontal="center" vertical="center" wrapText="1"/>
    </xf>
    <xf numFmtId="0" fontId="0" fillId="0" borderId="0" xfId="0" applyAlignment="1"/>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20" fillId="0" borderId="5" xfId="0" applyFont="1" applyBorder="1" applyAlignment="1">
      <alignment horizontal="left" vertical="center" wrapText="1"/>
    </xf>
    <xf numFmtId="0" fontId="1" fillId="0" borderId="3" xfId="0" applyFont="1" applyFill="1" applyBorder="1" applyAlignment="1">
      <alignment horizontal="justify" vertical="center" wrapText="1"/>
    </xf>
    <xf numFmtId="0" fontId="5" fillId="0" borderId="4" xfId="0" applyFont="1" applyFill="1" applyBorder="1" applyAlignment="1">
      <alignment horizontal="justify" vertical="center" wrapText="1"/>
    </xf>
    <xf numFmtId="0" fontId="5" fillId="0" borderId="5" xfId="0" applyFont="1" applyFill="1" applyBorder="1" applyAlignment="1">
      <alignment horizontal="justify"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1"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4" xfId="0" applyFont="1" applyBorder="1" applyAlignment="1">
      <alignment horizontal="justify" vertical="center"/>
    </xf>
    <xf numFmtId="0" fontId="4" fillId="0" borderId="5" xfId="0" applyFont="1" applyBorder="1" applyAlignment="1">
      <alignment horizontal="justify" vertical="center"/>
    </xf>
    <xf numFmtId="0" fontId="6" fillId="0" borderId="0"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7" fillId="0" borderId="1" xfId="0" applyFont="1" applyBorder="1" applyAlignment="1">
      <alignment vertical="center"/>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3" fillId="0" borderId="4" xfId="0" applyFont="1" applyBorder="1" applyAlignment="1">
      <alignment horizontal="center" vertical="center" wrapText="1"/>
    </xf>
    <xf numFmtId="0" fontId="7" fillId="0" borderId="3" xfId="0" applyFont="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xf>
    <xf numFmtId="0" fontId="23" fillId="0" borderId="2" xfId="0" applyFont="1" applyBorder="1" applyAlignment="1">
      <alignment horizontal="center" vertical="center" wrapText="1"/>
    </xf>
    <xf numFmtId="0" fontId="23" fillId="0" borderId="12" xfId="0" applyFont="1" applyBorder="1" applyAlignment="1">
      <alignment horizontal="center" vertical="center" wrapText="1"/>
    </xf>
    <xf numFmtId="0" fontId="7" fillId="0" borderId="2" xfId="0" applyFont="1" applyBorder="1" applyAlignment="1">
      <alignment horizontal="center" vertical="center"/>
    </xf>
    <xf numFmtId="0" fontId="7" fillId="0" borderId="12" xfId="0" applyFont="1" applyBorder="1" applyAlignment="1">
      <alignment horizontal="center" vertical="center"/>
    </xf>
    <xf numFmtId="3" fontId="17" fillId="0" borderId="1" xfId="0" applyNumberFormat="1" applyFont="1" applyBorder="1" applyAlignment="1">
      <alignment horizontal="center" vertical="center"/>
    </xf>
    <xf numFmtId="0" fontId="28" fillId="0" borderId="3" xfId="0" applyFont="1" applyBorder="1" applyAlignment="1">
      <alignment horizontal="left" vertical="center" wrapText="1"/>
    </xf>
    <xf numFmtId="0" fontId="24" fillId="0" borderId="4" xfId="0" applyFont="1" applyBorder="1" applyAlignment="1">
      <alignment horizontal="left" vertical="center" wrapText="1"/>
    </xf>
    <xf numFmtId="0" fontId="24" fillId="0" borderId="5" xfId="0" applyFont="1" applyBorder="1" applyAlignment="1">
      <alignment horizontal="left" vertical="center" wrapText="1"/>
    </xf>
    <xf numFmtId="0" fontId="11" fillId="0" borderId="1" xfId="0" applyFont="1" applyBorder="1" applyAlignment="1">
      <alignment horizontal="left" vertical="center"/>
    </xf>
    <xf numFmtId="0" fontId="27" fillId="0" borderId="3" xfId="0" applyFont="1" applyBorder="1" applyAlignment="1">
      <alignment horizontal="left" vertical="center" wrapText="1"/>
    </xf>
    <xf numFmtId="0" fontId="27" fillId="0" borderId="4" xfId="0" applyFont="1" applyBorder="1" applyAlignment="1">
      <alignment horizontal="left" vertical="center" wrapText="1"/>
    </xf>
    <xf numFmtId="0" fontId="27" fillId="0" borderId="5" xfId="0" applyFont="1" applyBorder="1" applyAlignment="1">
      <alignment horizontal="left" vertical="center" wrapText="1"/>
    </xf>
    <xf numFmtId="0" fontId="1" fillId="0" borderId="3" xfId="0" applyFont="1" applyFill="1" applyBorder="1" applyAlignment="1">
      <alignment horizontal="justify" wrapText="1"/>
    </xf>
    <xf numFmtId="0" fontId="5" fillId="0" borderId="4" xfId="0" applyFont="1" applyFill="1" applyBorder="1" applyAlignment="1">
      <alignment horizontal="justify" wrapText="1"/>
    </xf>
    <xf numFmtId="0" fontId="5" fillId="0" borderId="5" xfId="0" applyFont="1" applyFill="1" applyBorder="1" applyAlignment="1">
      <alignment horizontal="justify" wrapText="1"/>
    </xf>
    <xf numFmtId="0" fontId="7" fillId="0" borderId="11"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3" fillId="0" borderId="1" xfId="0" applyFont="1" applyBorder="1" applyAlignment="1">
      <alignment horizontal="left" vertical="center" wrapText="1"/>
    </xf>
    <xf numFmtId="0" fontId="19" fillId="0" borderId="1" xfId="0" applyFont="1" applyFill="1" applyBorder="1" applyAlignment="1">
      <alignment horizontal="center" vertical="center" wrapText="1"/>
    </xf>
    <xf numFmtId="0" fontId="13" fillId="0" borderId="1" xfId="0" applyFont="1" applyBorder="1" applyAlignment="1">
      <alignment vertical="center"/>
    </xf>
    <xf numFmtId="49" fontId="14" fillId="0" borderId="1" xfId="0" applyNumberFormat="1" applyFont="1" applyBorder="1" applyAlignment="1">
      <alignment horizontal="center" vertical="center"/>
    </xf>
    <xf numFmtId="0" fontId="1"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0" fillId="0" borderId="1" xfId="0" applyBorder="1" applyAlignment="1">
      <alignment horizontal="center" vertical="center" wrapText="1"/>
    </xf>
    <xf numFmtId="0" fontId="7" fillId="0" borderId="1" xfId="0" applyFont="1" applyBorder="1" applyAlignment="1">
      <alignment horizontal="left" vertical="center"/>
    </xf>
    <xf numFmtId="0" fontId="15" fillId="0" borderId="1" xfId="0" applyFont="1" applyBorder="1" applyAlignment="1">
      <alignment horizontal="center" vertical="center"/>
    </xf>
    <xf numFmtId="0" fontId="12" fillId="0" borderId="1" xfId="0" applyFont="1" applyBorder="1" applyAlignment="1">
      <alignment horizontal="left"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20" fillId="0" borderId="3" xfId="0" applyFont="1" applyBorder="1" applyAlignment="1">
      <alignment horizontal="justify" vertical="center" wrapText="1"/>
    </xf>
    <xf numFmtId="0" fontId="20" fillId="0" borderId="4" xfId="0" applyFont="1" applyBorder="1" applyAlignment="1">
      <alignment horizontal="justify" vertical="center"/>
    </xf>
    <xf numFmtId="0" fontId="20" fillId="0" borderId="5" xfId="0" applyFont="1" applyBorder="1" applyAlignment="1">
      <alignment horizontal="justify" vertical="center"/>
    </xf>
    <xf numFmtId="0" fontId="22" fillId="0" borderId="3" xfId="0" applyFont="1" applyBorder="1" applyAlignment="1">
      <alignment vertical="center" wrapText="1"/>
    </xf>
    <xf numFmtId="0" fontId="22" fillId="0" borderId="5" xfId="0" applyFont="1" applyBorder="1" applyAlignment="1">
      <alignment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20" fillId="0" borderId="1" xfId="0" applyFont="1" applyBorder="1" applyAlignment="1">
      <alignment horizontal="center" vertical="center" wrapText="1"/>
    </xf>
    <xf numFmtId="0" fontId="5" fillId="0" borderId="4" xfId="0" applyFont="1" applyBorder="1" applyAlignment="1">
      <alignment horizontal="justify" vertical="center" wrapText="1"/>
    </xf>
    <xf numFmtId="0" fontId="5" fillId="0" borderId="5" xfId="0" applyFont="1" applyBorder="1" applyAlignment="1">
      <alignment horizontal="justify" vertical="center" wrapText="1"/>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xf numFmtId="0" fontId="26" fillId="0" borderId="5" xfId="0" applyFont="1" applyBorder="1" applyAlignment="1">
      <alignment horizontal="left" vertical="center" wrapText="1"/>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3" fontId="17" fillId="0" borderId="3" xfId="0" applyNumberFormat="1" applyFont="1" applyBorder="1" applyAlignment="1">
      <alignment horizontal="center" vertical="center"/>
    </xf>
    <xf numFmtId="3" fontId="17" fillId="0" borderId="5" xfId="0" applyNumberFormat="1" applyFont="1" applyBorder="1" applyAlignment="1">
      <alignment horizontal="center" vertical="center"/>
    </xf>
    <xf numFmtId="0" fontId="22" fillId="0" borderId="4" xfId="0" applyFont="1" applyBorder="1" applyAlignment="1">
      <alignment vertical="center" wrapText="1"/>
    </xf>
  </cellXfs>
  <cellStyles count="2">
    <cellStyle name="Normal" xfId="0" builtinId="0"/>
    <cellStyle name="Normal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18"/>
  <sheetViews>
    <sheetView topLeftCell="A11" workbookViewId="0">
      <selection activeCell="F14" sqref="F14"/>
    </sheetView>
  </sheetViews>
  <sheetFormatPr defaultRowHeight="15" x14ac:dyDescent="0.25"/>
  <cols>
    <col min="1" max="1" width="41.140625" customWidth="1"/>
    <col min="2" max="5" width="14.5703125" customWidth="1"/>
    <col min="6" max="6" width="15.7109375" customWidth="1"/>
  </cols>
  <sheetData>
    <row r="1" spans="1:10" x14ac:dyDescent="0.25">
      <c r="A1" s="1"/>
      <c r="B1" s="60"/>
      <c r="C1" s="60"/>
      <c r="D1" s="60"/>
      <c r="E1" s="60"/>
      <c r="F1" s="60"/>
    </row>
    <row r="2" spans="1:10" ht="34.9" customHeight="1" x14ac:dyDescent="0.25">
      <c r="A2" s="72" t="s">
        <v>2</v>
      </c>
      <c r="B2" s="73"/>
      <c r="C2" s="74" t="s">
        <v>53</v>
      </c>
      <c r="D2" s="70"/>
      <c r="E2" s="70"/>
      <c r="F2" s="71"/>
    </row>
    <row r="3" spans="1:10" ht="30.6" customHeight="1" x14ac:dyDescent="0.25">
      <c r="A3" s="66" t="s">
        <v>3</v>
      </c>
      <c r="B3" s="66"/>
      <c r="C3" s="66"/>
      <c r="D3" s="66"/>
      <c r="E3" s="67" t="s">
        <v>46</v>
      </c>
      <c r="F3" s="68"/>
    </row>
    <row r="4" spans="1:10" ht="32.450000000000003" customHeight="1" x14ac:dyDescent="0.25">
      <c r="A4" s="3" t="s">
        <v>4</v>
      </c>
      <c r="B4" s="69" t="s">
        <v>54</v>
      </c>
      <c r="C4" s="70"/>
      <c r="D4" s="70"/>
      <c r="E4" s="70"/>
      <c r="F4" s="71"/>
    </row>
    <row r="5" spans="1:10" ht="34.9" customHeight="1" x14ac:dyDescent="0.25">
      <c r="A5" s="3" t="s">
        <v>5</v>
      </c>
      <c r="B5" s="61" t="s">
        <v>87</v>
      </c>
      <c r="C5" s="62"/>
      <c r="D5" s="62"/>
      <c r="E5" s="62"/>
      <c r="F5" s="63"/>
    </row>
    <row r="6" spans="1:10" ht="36.6" customHeight="1" x14ac:dyDescent="0.25">
      <c r="A6" s="75" t="s">
        <v>6</v>
      </c>
      <c r="B6" s="76"/>
      <c r="C6" s="76"/>
      <c r="D6" s="77"/>
      <c r="E6" s="64" t="s">
        <v>96</v>
      </c>
      <c r="F6" s="65"/>
    </row>
    <row r="7" spans="1:10" ht="30.6" customHeight="1" x14ac:dyDescent="0.25">
      <c r="A7" s="52" t="s">
        <v>7</v>
      </c>
      <c r="B7" s="53"/>
      <c r="C7" s="53"/>
      <c r="D7" s="53"/>
      <c r="E7" s="53"/>
      <c r="F7" s="54"/>
    </row>
    <row r="8" spans="1:10" ht="54" customHeight="1" x14ac:dyDescent="0.25">
      <c r="A8" s="55" t="s">
        <v>60</v>
      </c>
      <c r="B8" s="58"/>
      <c r="C8" s="58"/>
      <c r="D8" s="58"/>
      <c r="E8" s="58"/>
      <c r="F8" s="59"/>
    </row>
    <row r="9" spans="1:10" ht="31.9" customHeight="1" x14ac:dyDescent="0.25">
      <c r="A9" s="52" t="s">
        <v>8</v>
      </c>
      <c r="B9" s="53"/>
      <c r="C9" s="53"/>
      <c r="D9" s="53"/>
      <c r="E9" s="53"/>
      <c r="F9" s="54"/>
    </row>
    <row r="10" spans="1:10" ht="330" customHeight="1" x14ac:dyDescent="0.25">
      <c r="A10" s="49" t="s">
        <v>91</v>
      </c>
      <c r="B10" s="50"/>
      <c r="C10" s="50"/>
      <c r="D10" s="50"/>
      <c r="E10" s="50"/>
      <c r="F10" s="51"/>
      <c r="J10" s="45"/>
    </row>
    <row r="11" spans="1:10" ht="61.9" customHeight="1" x14ac:dyDescent="0.25">
      <c r="A11" s="3" t="s">
        <v>11</v>
      </c>
      <c r="B11" s="11" t="s">
        <v>9</v>
      </c>
      <c r="C11" s="12" t="s">
        <v>0</v>
      </c>
      <c r="D11" s="12" t="s">
        <v>88</v>
      </c>
      <c r="E11" s="12" t="s">
        <v>90</v>
      </c>
      <c r="F11" s="12" t="s">
        <v>97</v>
      </c>
    </row>
    <row r="12" spans="1:10" ht="39" customHeight="1" x14ac:dyDescent="0.25">
      <c r="A12" s="27" t="s">
        <v>47</v>
      </c>
      <c r="B12" s="29">
        <f>C12+D12+E12+F12</f>
        <v>750000</v>
      </c>
      <c r="C12" s="30">
        <v>150000</v>
      </c>
      <c r="D12" s="30">
        <v>200000</v>
      </c>
      <c r="E12" s="30">
        <v>200000</v>
      </c>
      <c r="F12" s="30">
        <v>200000</v>
      </c>
    </row>
    <row r="13" spans="1:10" ht="39" customHeight="1" x14ac:dyDescent="0.25">
      <c r="A13" s="28" t="s">
        <v>52</v>
      </c>
      <c r="B13" s="29">
        <f>C13+D13+E13+F13</f>
        <v>450000</v>
      </c>
      <c r="C13" s="30">
        <v>150000</v>
      </c>
      <c r="D13" s="30">
        <v>100000</v>
      </c>
      <c r="E13" s="30">
        <v>100000</v>
      </c>
      <c r="F13" s="30">
        <v>100000</v>
      </c>
    </row>
    <row r="14" spans="1:10" ht="39" customHeight="1" x14ac:dyDescent="0.25">
      <c r="A14" s="28" t="s">
        <v>79</v>
      </c>
      <c r="B14" s="41">
        <f>C14+D14+E14+F14</f>
        <v>200000</v>
      </c>
      <c r="C14" s="42">
        <v>50000</v>
      </c>
      <c r="D14" s="42">
        <v>50000</v>
      </c>
      <c r="E14" s="42">
        <v>50000</v>
      </c>
      <c r="F14" s="42">
        <v>50000</v>
      </c>
    </row>
    <row r="15" spans="1:10" ht="38.450000000000003" customHeight="1" x14ac:dyDescent="0.25">
      <c r="A15" s="3" t="s">
        <v>33</v>
      </c>
      <c r="B15" s="29">
        <f>SUM(B12+B13+B14)</f>
        <v>1400000</v>
      </c>
      <c r="C15" s="29">
        <f t="shared" ref="C15:F15" si="0">SUM(C12+C13+C14)</f>
        <v>350000</v>
      </c>
      <c r="D15" s="29">
        <f t="shared" si="0"/>
        <v>350000</v>
      </c>
      <c r="E15" s="29">
        <f t="shared" si="0"/>
        <v>350000</v>
      </c>
      <c r="F15" s="29">
        <f t="shared" si="0"/>
        <v>350000</v>
      </c>
    </row>
    <row r="16" spans="1:10" ht="40.15" customHeight="1" x14ac:dyDescent="0.25">
      <c r="A16" s="52" t="s">
        <v>10</v>
      </c>
      <c r="B16" s="53"/>
      <c r="C16" s="53"/>
      <c r="D16" s="53"/>
      <c r="E16" s="53"/>
      <c r="F16" s="54"/>
    </row>
    <row r="17" spans="1:6" ht="57.6" customHeight="1" x14ac:dyDescent="0.25">
      <c r="A17" s="55" t="s">
        <v>69</v>
      </c>
      <c r="B17" s="56"/>
      <c r="C17" s="56"/>
      <c r="D17" s="56"/>
      <c r="E17" s="56"/>
      <c r="F17" s="57"/>
    </row>
    <row r="18" spans="1:6" ht="83.25" customHeight="1" x14ac:dyDescent="0.25">
      <c r="A18" s="39" t="s">
        <v>66</v>
      </c>
      <c r="B18" s="46" t="s">
        <v>93</v>
      </c>
      <c r="C18" s="47"/>
      <c r="D18" s="48"/>
      <c r="E18" s="36" t="s">
        <v>67</v>
      </c>
      <c r="F18" s="40" t="s">
        <v>68</v>
      </c>
    </row>
  </sheetData>
  <mergeCells count="16">
    <mergeCell ref="A7:F7"/>
    <mergeCell ref="A8:F8"/>
    <mergeCell ref="B1:F1"/>
    <mergeCell ref="B5:F5"/>
    <mergeCell ref="E6:F6"/>
    <mergeCell ref="A3:D3"/>
    <mergeCell ref="E3:F3"/>
    <mergeCell ref="B4:F4"/>
    <mergeCell ref="A2:B2"/>
    <mergeCell ref="C2:F2"/>
    <mergeCell ref="A6:D6"/>
    <mergeCell ref="B18:D18"/>
    <mergeCell ref="A10:F10"/>
    <mergeCell ref="A9:F9"/>
    <mergeCell ref="A16:F16"/>
    <mergeCell ref="A17:F17"/>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
  <sheetViews>
    <sheetView workbookViewId="0">
      <selection activeCell="G11" sqref="G11"/>
    </sheetView>
  </sheetViews>
  <sheetFormatPr defaultRowHeight="15" x14ac:dyDescent="0.25"/>
  <cols>
    <col min="1" max="1" width="29.28515625" customWidth="1"/>
    <col min="2" max="2" width="41.140625" customWidth="1"/>
    <col min="3" max="4" width="15.42578125" customWidth="1"/>
    <col min="5" max="5" width="13.85546875" customWidth="1"/>
    <col min="6" max="6" width="13.7109375" customWidth="1"/>
    <col min="7" max="7" width="13.5703125" customWidth="1"/>
    <col min="8" max="8" width="13.7109375" customWidth="1"/>
    <col min="9" max="9" width="14.7109375" customWidth="1"/>
    <col min="10" max="10" width="16.7109375" customWidth="1"/>
    <col min="11" max="11" width="18" customWidth="1"/>
    <col min="12" max="12" width="22" customWidth="1"/>
  </cols>
  <sheetData>
    <row r="1" spans="1:12" ht="45" customHeight="1" x14ac:dyDescent="0.25">
      <c r="A1" s="80" t="s">
        <v>44</v>
      </c>
      <c r="B1" s="52" t="s">
        <v>12</v>
      </c>
      <c r="C1" s="53"/>
      <c r="D1" s="53"/>
      <c r="E1" s="53"/>
      <c r="F1" s="53"/>
      <c r="G1" s="53"/>
      <c r="H1" s="53"/>
      <c r="I1" s="53"/>
      <c r="J1" s="53"/>
      <c r="K1" s="53"/>
      <c r="L1" s="54"/>
    </row>
    <row r="2" spans="1:12" ht="52.9" customHeight="1" x14ac:dyDescent="0.25">
      <c r="A2" s="81"/>
      <c r="B2" s="4" t="s">
        <v>13</v>
      </c>
      <c r="C2" s="4" t="s">
        <v>98</v>
      </c>
      <c r="D2" s="4" t="s">
        <v>99</v>
      </c>
      <c r="E2" s="4" t="s">
        <v>88</v>
      </c>
      <c r="F2" s="4" t="s">
        <v>90</v>
      </c>
      <c r="G2" s="8" t="s">
        <v>100</v>
      </c>
      <c r="H2" s="13" t="s">
        <v>14</v>
      </c>
      <c r="I2" s="13" t="s">
        <v>34</v>
      </c>
      <c r="J2" s="13" t="s">
        <v>42</v>
      </c>
      <c r="K2" s="13" t="s">
        <v>15</v>
      </c>
      <c r="L2" s="14" t="s">
        <v>16</v>
      </c>
    </row>
    <row r="3" spans="1:12" ht="72.75" customHeight="1" x14ac:dyDescent="0.25">
      <c r="A3" s="78" t="s">
        <v>69</v>
      </c>
      <c r="B3" s="22" t="s">
        <v>62</v>
      </c>
      <c r="C3" s="26">
        <v>50</v>
      </c>
      <c r="D3" s="26">
        <v>52</v>
      </c>
      <c r="E3" s="26">
        <v>54</v>
      </c>
      <c r="F3" s="26">
        <v>56</v>
      </c>
      <c r="G3" s="26">
        <v>58</v>
      </c>
      <c r="H3" s="19" t="s">
        <v>25</v>
      </c>
      <c r="I3" s="17">
        <v>0.1</v>
      </c>
      <c r="J3" s="25" t="s">
        <v>57</v>
      </c>
      <c r="K3" s="25" t="s">
        <v>58</v>
      </c>
      <c r="L3" s="31" t="s">
        <v>59</v>
      </c>
    </row>
    <row r="4" spans="1:12" ht="72.75" customHeight="1" x14ac:dyDescent="0.25">
      <c r="A4" s="79"/>
      <c r="B4" s="22" t="s">
        <v>65</v>
      </c>
      <c r="C4" s="26">
        <v>44</v>
      </c>
      <c r="D4" s="26">
        <v>46</v>
      </c>
      <c r="E4" s="26">
        <v>49</v>
      </c>
      <c r="F4" s="26">
        <v>52</v>
      </c>
      <c r="G4" s="26">
        <v>55</v>
      </c>
      <c r="H4" s="19" t="s">
        <v>25</v>
      </c>
      <c r="I4" s="17">
        <v>0.1</v>
      </c>
      <c r="J4" s="25" t="s">
        <v>57</v>
      </c>
      <c r="K4" s="25" t="s">
        <v>58</v>
      </c>
      <c r="L4" s="31" t="s">
        <v>59</v>
      </c>
    </row>
  </sheetData>
  <mergeCells count="3">
    <mergeCell ref="B1:L1"/>
    <mergeCell ref="A3:A4"/>
    <mergeCell ref="A1:A2"/>
  </mergeCells>
  <printOptions horizontalCentered="1"/>
  <pageMargins left="0.23622047244094491" right="0.23622047244094491" top="0.35433070866141736" bottom="0.35433070866141736" header="0.31496062992125984" footer="0.31496062992125984"/>
  <pageSetup paperSize="9" scale="6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H10" sqref="H10"/>
    </sheetView>
  </sheetViews>
  <sheetFormatPr defaultRowHeight="15" x14ac:dyDescent="0.25"/>
  <cols>
    <col min="1" max="1" width="38.28515625" customWidth="1"/>
    <col min="2" max="6" width="14.5703125" customWidth="1"/>
  </cols>
  <sheetData>
    <row r="1" spans="1:6" x14ac:dyDescent="0.25">
      <c r="A1" s="1"/>
      <c r="B1" s="60"/>
      <c r="C1" s="60"/>
      <c r="D1" s="60"/>
      <c r="E1" s="60"/>
      <c r="F1" s="60"/>
    </row>
    <row r="2" spans="1:6" ht="31.15" customHeight="1" x14ac:dyDescent="0.25">
      <c r="A2" s="102" t="s">
        <v>17</v>
      </c>
      <c r="B2" s="102"/>
      <c r="C2" s="103" t="s">
        <v>54</v>
      </c>
      <c r="D2" s="103"/>
      <c r="E2" s="103"/>
      <c r="F2" s="103"/>
    </row>
    <row r="3" spans="1:6" ht="30.6" customHeight="1" x14ac:dyDescent="0.25">
      <c r="A3" s="104" t="s">
        <v>18</v>
      </c>
      <c r="B3" s="104"/>
      <c r="C3" s="104"/>
      <c r="D3" s="104"/>
      <c r="E3" s="105" t="s">
        <v>49</v>
      </c>
      <c r="F3" s="105"/>
    </row>
    <row r="4" spans="1:6" ht="32.450000000000003" customHeight="1" x14ac:dyDescent="0.25">
      <c r="A4" s="5" t="s">
        <v>19</v>
      </c>
      <c r="B4" s="106" t="s">
        <v>48</v>
      </c>
      <c r="C4" s="107"/>
      <c r="D4" s="107"/>
      <c r="E4" s="107"/>
      <c r="F4" s="108"/>
    </row>
    <row r="5" spans="1:6" ht="34.15" customHeight="1" x14ac:dyDescent="0.25">
      <c r="A5" s="15" t="s">
        <v>20</v>
      </c>
      <c r="B5" s="109" t="s">
        <v>87</v>
      </c>
      <c r="C5" s="109"/>
      <c r="D5" s="109"/>
      <c r="E5" s="109"/>
      <c r="F5" s="109"/>
    </row>
    <row r="6" spans="1:6" ht="34.15" customHeight="1" x14ac:dyDescent="0.25">
      <c r="A6" s="110" t="s">
        <v>23</v>
      </c>
      <c r="B6" s="110"/>
      <c r="C6" s="110"/>
      <c r="D6" s="110"/>
      <c r="E6" s="111" t="s">
        <v>0</v>
      </c>
      <c r="F6" s="111"/>
    </row>
    <row r="7" spans="1:6" ht="27.75" customHeight="1" x14ac:dyDescent="0.25">
      <c r="A7" s="112" t="s">
        <v>35</v>
      </c>
      <c r="B7" s="112"/>
      <c r="C7" s="112"/>
      <c r="D7" s="112"/>
      <c r="E7" s="82">
        <v>150000</v>
      </c>
      <c r="F7" s="82"/>
    </row>
    <row r="8" spans="1:6" ht="19.5" customHeight="1" x14ac:dyDescent="0.25">
      <c r="A8" s="112" t="s">
        <v>29</v>
      </c>
      <c r="B8" s="112"/>
      <c r="C8" s="112"/>
      <c r="D8" s="112"/>
      <c r="E8" s="82"/>
      <c r="F8" s="82"/>
    </row>
    <row r="9" spans="1:6" ht="34.15" customHeight="1" x14ac:dyDescent="0.25">
      <c r="A9" s="86" t="s">
        <v>24</v>
      </c>
      <c r="B9" s="86"/>
      <c r="C9" s="86"/>
      <c r="D9" s="86"/>
      <c r="E9" s="82">
        <f>SUM(E7:F8)</f>
        <v>150000</v>
      </c>
      <c r="F9" s="82"/>
    </row>
    <row r="10" spans="1:6" ht="36" customHeight="1" x14ac:dyDescent="0.25">
      <c r="A10" s="52" t="s">
        <v>21</v>
      </c>
      <c r="B10" s="53"/>
      <c r="C10" s="53"/>
      <c r="D10" s="53"/>
      <c r="E10" s="53"/>
      <c r="F10" s="54"/>
    </row>
    <row r="11" spans="1:6" ht="39" customHeight="1" x14ac:dyDescent="0.25">
      <c r="A11" s="116" t="s">
        <v>70</v>
      </c>
      <c r="B11" s="117"/>
      <c r="C11" s="117"/>
      <c r="D11" s="117"/>
      <c r="E11" s="117"/>
      <c r="F11" s="118"/>
    </row>
    <row r="12" spans="1:6" ht="29.25" customHeight="1" x14ac:dyDescent="0.25">
      <c r="A12" s="52" t="s">
        <v>22</v>
      </c>
      <c r="B12" s="53"/>
      <c r="C12" s="53"/>
      <c r="D12" s="53"/>
      <c r="E12" s="53"/>
      <c r="F12" s="54"/>
    </row>
    <row r="13" spans="1:6" ht="287.25" customHeight="1" x14ac:dyDescent="0.25">
      <c r="A13" s="90" t="s">
        <v>92</v>
      </c>
      <c r="B13" s="91"/>
      <c r="C13" s="91"/>
      <c r="D13" s="91"/>
      <c r="E13" s="91"/>
      <c r="F13" s="92"/>
    </row>
    <row r="14" spans="1:6" ht="27.6" customHeight="1" x14ac:dyDescent="0.25">
      <c r="A14" s="93" t="s">
        <v>1</v>
      </c>
      <c r="B14" s="94"/>
      <c r="C14" s="95"/>
      <c r="D14" s="99" t="s">
        <v>31</v>
      </c>
      <c r="E14" s="100"/>
      <c r="F14" s="101"/>
    </row>
    <row r="15" spans="1:6" ht="57.75" customHeight="1" x14ac:dyDescent="0.25">
      <c r="A15" s="96"/>
      <c r="B15" s="97"/>
      <c r="C15" s="98"/>
      <c r="D15" s="6" t="s">
        <v>25</v>
      </c>
      <c r="E15" s="7" t="s">
        <v>41</v>
      </c>
      <c r="F15" s="7" t="s">
        <v>26</v>
      </c>
    </row>
    <row r="16" spans="1:6" ht="34.5" customHeight="1" x14ac:dyDescent="0.25">
      <c r="A16" s="87" t="s">
        <v>85</v>
      </c>
      <c r="B16" s="88" t="s">
        <v>84</v>
      </c>
      <c r="C16" s="89" t="s">
        <v>84</v>
      </c>
      <c r="D16" s="33">
        <v>1</v>
      </c>
      <c r="E16" s="33">
        <f>F16/D16</f>
        <v>120000</v>
      </c>
      <c r="F16" s="33">
        <v>120000</v>
      </c>
    </row>
    <row r="17" spans="1:6" ht="34.5" customHeight="1" x14ac:dyDescent="0.25">
      <c r="A17" s="83" t="s">
        <v>89</v>
      </c>
      <c r="B17" s="84"/>
      <c r="C17" s="85"/>
      <c r="D17" s="33">
        <v>1</v>
      </c>
      <c r="E17" s="33"/>
      <c r="F17" s="33">
        <v>30000</v>
      </c>
    </row>
    <row r="18" spans="1:6" ht="44.45" customHeight="1" x14ac:dyDescent="0.25">
      <c r="A18" s="113" t="s">
        <v>61</v>
      </c>
      <c r="B18" s="114"/>
      <c r="C18" s="115"/>
      <c r="D18" s="32"/>
      <c r="E18" s="33"/>
      <c r="F18" s="33">
        <f>SUM(F16:F17)</f>
        <v>150000</v>
      </c>
    </row>
    <row r="19" spans="1:6" ht="31.5" customHeight="1" x14ac:dyDescent="0.25">
      <c r="A19" s="121" t="s">
        <v>27</v>
      </c>
      <c r="B19" s="122"/>
      <c r="C19" s="122"/>
      <c r="D19" s="122"/>
      <c r="E19" s="122"/>
      <c r="F19" s="123"/>
    </row>
    <row r="20" spans="1:6" ht="42.75" customHeight="1" x14ac:dyDescent="0.25">
      <c r="A20" s="110" t="s">
        <v>1</v>
      </c>
      <c r="B20" s="110"/>
      <c r="C20" s="9" t="s">
        <v>40</v>
      </c>
      <c r="D20" s="10" t="s">
        <v>37</v>
      </c>
      <c r="E20" s="10" t="s">
        <v>38</v>
      </c>
      <c r="F20" s="10" t="s">
        <v>39</v>
      </c>
    </row>
    <row r="21" spans="1:6" x14ac:dyDescent="0.25">
      <c r="A21" s="119" t="s">
        <v>82</v>
      </c>
      <c r="B21" s="120"/>
      <c r="C21" s="2" t="s">
        <v>36</v>
      </c>
      <c r="D21" s="16" t="s">
        <v>36</v>
      </c>
      <c r="E21" s="16" t="s">
        <v>36</v>
      </c>
      <c r="F21" s="16" t="s">
        <v>36</v>
      </c>
    </row>
    <row r="22" spans="1:6" x14ac:dyDescent="0.25">
      <c r="A22" s="93" t="s">
        <v>28</v>
      </c>
      <c r="B22" s="94"/>
      <c r="C22" s="94"/>
      <c r="D22" s="94"/>
      <c r="E22" s="94"/>
      <c r="F22" s="95"/>
    </row>
    <row r="23" spans="1:6" ht="49.15" customHeight="1" x14ac:dyDescent="0.25">
      <c r="A23" s="55" t="s">
        <v>71</v>
      </c>
      <c r="B23" s="56"/>
      <c r="C23" s="56"/>
      <c r="D23" s="56"/>
      <c r="E23" s="56"/>
      <c r="F23" s="57"/>
    </row>
    <row r="24" spans="1:6" ht="45" x14ac:dyDescent="0.25">
      <c r="A24" s="39" t="s">
        <v>80</v>
      </c>
      <c r="B24" s="46" t="s">
        <v>93</v>
      </c>
      <c r="C24" s="47"/>
      <c r="D24" s="48"/>
      <c r="E24" s="36" t="s">
        <v>67</v>
      </c>
      <c r="F24" s="40" t="s">
        <v>68</v>
      </c>
    </row>
  </sheetData>
  <mergeCells count="30">
    <mergeCell ref="A23:F23"/>
    <mergeCell ref="A21:B21"/>
    <mergeCell ref="A19:F19"/>
    <mergeCell ref="A20:B20"/>
    <mergeCell ref="A22:F22"/>
    <mergeCell ref="B24:D24"/>
    <mergeCell ref="B1:F1"/>
    <mergeCell ref="A2:B2"/>
    <mergeCell ref="C2:F2"/>
    <mergeCell ref="A3:D3"/>
    <mergeCell ref="E3:F3"/>
    <mergeCell ref="B4:F4"/>
    <mergeCell ref="B5:F5"/>
    <mergeCell ref="A6:D6"/>
    <mergeCell ref="E6:F6"/>
    <mergeCell ref="A7:D7"/>
    <mergeCell ref="E7:F7"/>
    <mergeCell ref="A8:D8"/>
    <mergeCell ref="A18:C18"/>
    <mergeCell ref="A10:F10"/>
    <mergeCell ref="A11:F11"/>
    <mergeCell ref="E8:F8"/>
    <mergeCell ref="A17:C17"/>
    <mergeCell ref="A9:D9"/>
    <mergeCell ref="E9:F9"/>
    <mergeCell ref="A16:C16"/>
    <mergeCell ref="A12:F12"/>
    <mergeCell ref="A13:F13"/>
    <mergeCell ref="A14:C15"/>
    <mergeCell ref="D14:F14"/>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F12" sqref="F12"/>
    </sheetView>
  </sheetViews>
  <sheetFormatPr defaultRowHeight="15" x14ac:dyDescent="0.25"/>
  <cols>
    <col min="1" max="1" width="29.85546875" customWidth="1"/>
    <col min="2" max="2" width="34.140625" customWidth="1"/>
    <col min="3" max="3" width="13" customWidth="1"/>
    <col min="4" max="4" width="12.7109375" customWidth="1"/>
    <col min="5" max="5" width="12" customWidth="1"/>
    <col min="6" max="6" width="12.140625" customWidth="1"/>
    <col min="7" max="9" width="17.42578125" customWidth="1"/>
    <col min="10" max="10" width="18.28515625" customWidth="1"/>
    <col min="11" max="12" width="8.85546875" customWidth="1"/>
  </cols>
  <sheetData>
    <row r="1" spans="1:9" x14ac:dyDescent="0.25">
      <c r="B1" s="1"/>
      <c r="C1" s="60"/>
      <c r="D1" s="60"/>
      <c r="E1" s="60"/>
      <c r="F1" s="60"/>
      <c r="G1" s="60"/>
    </row>
    <row r="2" spans="1:9" ht="45" customHeight="1" x14ac:dyDescent="0.25">
      <c r="A2" s="18" t="s">
        <v>45</v>
      </c>
      <c r="B2" s="121" t="s">
        <v>30</v>
      </c>
      <c r="C2" s="122"/>
      <c r="D2" s="122"/>
      <c r="E2" s="122"/>
      <c r="F2" s="122"/>
      <c r="G2" s="122"/>
      <c r="H2" s="122"/>
      <c r="I2" s="123"/>
    </row>
    <row r="3" spans="1:9" ht="71.45" customHeight="1" x14ac:dyDescent="0.25">
      <c r="A3" s="124" t="s">
        <v>71</v>
      </c>
      <c r="B3" s="4" t="s">
        <v>13</v>
      </c>
      <c r="C3" s="4" t="s">
        <v>98</v>
      </c>
      <c r="D3" s="4" t="s">
        <v>99</v>
      </c>
      <c r="E3" s="34" t="s">
        <v>14</v>
      </c>
      <c r="F3" s="34" t="s">
        <v>34</v>
      </c>
      <c r="G3" s="34" t="s">
        <v>42</v>
      </c>
      <c r="H3" s="34" t="s">
        <v>15</v>
      </c>
      <c r="I3" s="34" t="s">
        <v>16</v>
      </c>
    </row>
    <row r="4" spans="1:9" ht="107.25" customHeight="1" x14ac:dyDescent="0.25">
      <c r="A4" s="124"/>
      <c r="B4" s="22" t="s">
        <v>55</v>
      </c>
      <c r="C4" s="35">
        <v>3</v>
      </c>
      <c r="D4" s="19">
        <v>2</v>
      </c>
      <c r="E4" s="20" t="s">
        <v>56</v>
      </c>
      <c r="F4" s="21">
        <v>0</v>
      </c>
      <c r="G4" s="25" t="s">
        <v>57</v>
      </c>
      <c r="H4" s="25" t="s">
        <v>58</v>
      </c>
      <c r="I4" s="31" t="s">
        <v>59</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H8" sqref="H8"/>
    </sheetView>
  </sheetViews>
  <sheetFormatPr defaultRowHeight="15" x14ac:dyDescent="0.25"/>
  <cols>
    <col min="1" max="1" width="38.28515625" customWidth="1"/>
    <col min="2" max="6" width="14.5703125" customWidth="1"/>
  </cols>
  <sheetData>
    <row r="1" spans="1:6" x14ac:dyDescent="0.25">
      <c r="A1" s="1"/>
      <c r="B1" s="60"/>
      <c r="C1" s="60"/>
      <c r="D1" s="60"/>
      <c r="E1" s="60"/>
      <c r="F1" s="60"/>
    </row>
    <row r="2" spans="1:6" ht="31.15" customHeight="1" x14ac:dyDescent="0.25">
      <c r="A2" s="102" t="s">
        <v>17</v>
      </c>
      <c r="B2" s="102"/>
      <c r="C2" s="103" t="s">
        <v>54</v>
      </c>
      <c r="D2" s="103"/>
      <c r="E2" s="103"/>
      <c r="F2" s="103"/>
    </row>
    <row r="3" spans="1:6" ht="30.6" customHeight="1" x14ac:dyDescent="0.25">
      <c r="A3" s="104" t="s">
        <v>18</v>
      </c>
      <c r="B3" s="104"/>
      <c r="C3" s="104"/>
      <c r="D3" s="104"/>
      <c r="E3" s="105" t="s">
        <v>51</v>
      </c>
      <c r="F3" s="105"/>
    </row>
    <row r="4" spans="1:6" ht="32.450000000000003" customHeight="1" x14ac:dyDescent="0.25">
      <c r="A4" s="5" t="s">
        <v>19</v>
      </c>
      <c r="B4" s="106" t="s">
        <v>50</v>
      </c>
      <c r="C4" s="107"/>
      <c r="D4" s="107"/>
      <c r="E4" s="107"/>
      <c r="F4" s="108"/>
    </row>
    <row r="5" spans="1:6" ht="34.15" customHeight="1" x14ac:dyDescent="0.25">
      <c r="A5" s="23" t="s">
        <v>20</v>
      </c>
      <c r="B5" s="109" t="s">
        <v>87</v>
      </c>
      <c r="C5" s="109"/>
      <c r="D5" s="109"/>
      <c r="E5" s="109"/>
      <c r="F5" s="109"/>
    </row>
    <row r="6" spans="1:6" ht="34.15" customHeight="1" x14ac:dyDescent="0.25">
      <c r="A6" s="110" t="s">
        <v>23</v>
      </c>
      <c r="B6" s="110"/>
      <c r="C6" s="110"/>
      <c r="D6" s="110"/>
      <c r="E6" s="111" t="s">
        <v>0</v>
      </c>
      <c r="F6" s="111"/>
    </row>
    <row r="7" spans="1:6" ht="34.15" customHeight="1" x14ac:dyDescent="0.25">
      <c r="A7" s="112" t="s">
        <v>35</v>
      </c>
      <c r="B7" s="112"/>
      <c r="C7" s="112"/>
      <c r="D7" s="112"/>
      <c r="E7" s="82">
        <v>150000</v>
      </c>
      <c r="F7" s="82"/>
    </row>
    <row r="8" spans="1:6" ht="34.15" customHeight="1" x14ac:dyDescent="0.25">
      <c r="A8" s="86" t="s">
        <v>24</v>
      </c>
      <c r="B8" s="86"/>
      <c r="C8" s="86"/>
      <c r="D8" s="86"/>
      <c r="E8" s="82">
        <f>SUM(E7:F7)</f>
        <v>150000</v>
      </c>
      <c r="F8" s="82"/>
    </row>
    <row r="9" spans="1:6" ht="36" customHeight="1" x14ac:dyDescent="0.25">
      <c r="A9" s="52" t="s">
        <v>21</v>
      </c>
      <c r="B9" s="53"/>
      <c r="C9" s="53"/>
      <c r="D9" s="53"/>
      <c r="E9" s="53"/>
      <c r="F9" s="54"/>
    </row>
    <row r="10" spans="1:6" ht="44.25" customHeight="1" x14ac:dyDescent="0.25">
      <c r="A10" s="116" t="s">
        <v>63</v>
      </c>
      <c r="B10" s="117"/>
      <c r="C10" s="117"/>
      <c r="D10" s="117"/>
      <c r="E10" s="117"/>
      <c r="F10" s="118"/>
    </row>
    <row r="11" spans="1:6" ht="41.45" customHeight="1" x14ac:dyDescent="0.25">
      <c r="A11" s="52" t="s">
        <v>22</v>
      </c>
      <c r="B11" s="53"/>
      <c r="C11" s="53"/>
      <c r="D11" s="53"/>
      <c r="E11" s="53"/>
      <c r="F11" s="54"/>
    </row>
    <row r="12" spans="1:6" ht="119.25" customHeight="1" x14ac:dyDescent="0.25">
      <c r="A12" s="55" t="s">
        <v>94</v>
      </c>
      <c r="B12" s="125"/>
      <c r="C12" s="125"/>
      <c r="D12" s="125"/>
      <c r="E12" s="125"/>
      <c r="F12" s="126"/>
    </row>
    <row r="13" spans="1:6" ht="27.6" customHeight="1" x14ac:dyDescent="0.25">
      <c r="A13" s="93" t="s">
        <v>1</v>
      </c>
      <c r="B13" s="94"/>
      <c r="C13" s="95"/>
      <c r="D13" s="99" t="s">
        <v>31</v>
      </c>
      <c r="E13" s="100"/>
      <c r="F13" s="101"/>
    </row>
    <row r="14" spans="1:6" ht="50.25" customHeight="1" x14ac:dyDescent="0.25">
      <c r="A14" s="96"/>
      <c r="B14" s="97"/>
      <c r="C14" s="98"/>
      <c r="D14" s="6" t="s">
        <v>25</v>
      </c>
      <c r="E14" s="7" t="s">
        <v>41</v>
      </c>
      <c r="F14" s="7" t="s">
        <v>26</v>
      </c>
    </row>
    <row r="15" spans="1:6" ht="40.5" customHeight="1" x14ac:dyDescent="0.25">
      <c r="A15" s="127" t="s">
        <v>50</v>
      </c>
      <c r="B15" s="128" t="s">
        <v>86</v>
      </c>
      <c r="C15" s="129" t="s">
        <v>86</v>
      </c>
      <c r="D15" s="33">
        <v>1</v>
      </c>
      <c r="E15" s="44">
        <v>100000</v>
      </c>
      <c r="F15" s="43">
        <v>100000</v>
      </c>
    </row>
    <row r="16" spans="1:6" ht="31.5" customHeight="1" x14ac:dyDescent="0.25">
      <c r="A16" s="113" t="s">
        <v>61</v>
      </c>
      <c r="B16" s="114"/>
      <c r="C16" s="115"/>
      <c r="D16" s="32"/>
      <c r="E16" s="33"/>
      <c r="F16" s="33">
        <f>SUM(F15:F15)</f>
        <v>100000</v>
      </c>
    </row>
    <row r="17" spans="1:6" ht="32.450000000000003" customHeight="1" x14ac:dyDescent="0.25">
      <c r="A17" s="121" t="s">
        <v>27</v>
      </c>
      <c r="B17" s="122"/>
      <c r="C17" s="122"/>
      <c r="D17" s="122"/>
      <c r="E17" s="122"/>
      <c r="F17" s="123"/>
    </row>
    <row r="18" spans="1:6" ht="44.45" customHeight="1" x14ac:dyDescent="0.25">
      <c r="A18" s="110" t="s">
        <v>1</v>
      </c>
      <c r="B18" s="110"/>
      <c r="C18" s="9" t="s">
        <v>40</v>
      </c>
      <c r="D18" s="10" t="s">
        <v>37</v>
      </c>
      <c r="E18" s="10" t="s">
        <v>38</v>
      </c>
      <c r="F18" s="10" t="s">
        <v>39</v>
      </c>
    </row>
    <row r="19" spans="1:6" ht="39.75" customHeight="1" x14ac:dyDescent="0.25">
      <c r="A19" s="119" t="s">
        <v>50</v>
      </c>
      <c r="B19" s="120"/>
      <c r="C19" s="2" t="s">
        <v>36</v>
      </c>
      <c r="D19" s="24" t="s">
        <v>36</v>
      </c>
      <c r="E19" s="24" t="s">
        <v>36</v>
      </c>
      <c r="F19" s="24" t="s">
        <v>36</v>
      </c>
    </row>
    <row r="20" spans="1:6" ht="34.5" customHeight="1" x14ac:dyDescent="0.25">
      <c r="A20" s="93" t="s">
        <v>28</v>
      </c>
      <c r="B20" s="94"/>
      <c r="C20" s="94"/>
      <c r="D20" s="94"/>
      <c r="E20" s="94"/>
      <c r="F20" s="95"/>
    </row>
    <row r="21" spans="1:6" ht="41.25" customHeight="1" x14ac:dyDescent="0.25">
      <c r="A21" s="55" t="s">
        <v>64</v>
      </c>
      <c r="B21" s="56"/>
      <c r="C21" s="56"/>
      <c r="D21" s="56"/>
      <c r="E21" s="56"/>
      <c r="F21" s="57"/>
    </row>
    <row r="22" spans="1:6" ht="45" x14ac:dyDescent="0.25">
      <c r="A22" s="39" t="s">
        <v>80</v>
      </c>
      <c r="B22" s="46" t="s">
        <v>93</v>
      </c>
      <c r="C22" s="47"/>
      <c r="D22" s="48"/>
      <c r="E22" s="36" t="s">
        <v>67</v>
      </c>
      <c r="F22" s="40" t="s">
        <v>81</v>
      </c>
    </row>
  </sheetData>
  <mergeCells count="27">
    <mergeCell ref="B1:F1"/>
    <mergeCell ref="A2:B2"/>
    <mergeCell ref="C2:F2"/>
    <mergeCell ref="A3:D3"/>
    <mergeCell ref="E3:F3"/>
    <mergeCell ref="B4:F4"/>
    <mergeCell ref="B5:F5"/>
    <mergeCell ref="A6:D6"/>
    <mergeCell ref="E6:F6"/>
    <mergeCell ref="A7:D7"/>
    <mergeCell ref="E7:F7"/>
    <mergeCell ref="A8:D8"/>
    <mergeCell ref="E8:F8"/>
    <mergeCell ref="A9:F9"/>
    <mergeCell ref="A10:F10"/>
    <mergeCell ref="A11:F11"/>
    <mergeCell ref="A12:F12"/>
    <mergeCell ref="A13:C14"/>
    <mergeCell ref="D13:F13"/>
    <mergeCell ref="B22:D22"/>
    <mergeCell ref="A15:C15"/>
    <mergeCell ref="A16:C16"/>
    <mergeCell ref="A20:F20"/>
    <mergeCell ref="A21:F21"/>
    <mergeCell ref="A17:F17"/>
    <mergeCell ref="A18:B18"/>
    <mergeCell ref="A19:B19"/>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E12" sqref="E12"/>
    </sheetView>
  </sheetViews>
  <sheetFormatPr defaultRowHeight="15" x14ac:dyDescent="0.25"/>
  <cols>
    <col min="1" max="1" width="29.85546875" customWidth="1"/>
    <col min="2" max="2" width="34.140625" customWidth="1"/>
    <col min="3" max="9" width="17.42578125" customWidth="1"/>
    <col min="10" max="10" width="18.28515625" customWidth="1"/>
    <col min="11" max="12" width="8.85546875" customWidth="1"/>
  </cols>
  <sheetData>
    <row r="1" spans="1:9" x14ac:dyDescent="0.25">
      <c r="B1" s="1"/>
      <c r="C1" s="60"/>
      <c r="D1" s="60"/>
      <c r="E1" s="60"/>
      <c r="F1" s="60"/>
      <c r="G1" s="60"/>
    </row>
    <row r="2" spans="1:9" ht="45" customHeight="1" x14ac:dyDescent="0.25">
      <c r="A2" s="18" t="s">
        <v>45</v>
      </c>
      <c r="B2" s="121" t="s">
        <v>30</v>
      </c>
      <c r="C2" s="122"/>
      <c r="D2" s="122"/>
      <c r="E2" s="122"/>
      <c r="F2" s="122"/>
      <c r="G2" s="122"/>
      <c r="H2" s="122"/>
      <c r="I2" s="123"/>
    </row>
    <row r="3" spans="1:9" ht="71.45" customHeight="1" x14ac:dyDescent="0.25">
      <c r="A3" s="124" t="s">
        <v>64</v>
      </c>
      <c r="B3" s="4" t="s">
        <v>13</v>
      </c>
      <c r="C3" s="4" t="s">
        <v>98</v>
      </c>
      <c r="D3" s="4" t="s">
        <v>99</v>
      </c>
      <c r="E3" s="34" t="s">
        <v>14</v>
      </c>
      <c r="F3" s="34" t="s">
        <v>34</v>
      </c>
      <c r="G3" s="34" t="s">
        <v>42</v>
      </c>
      <c r="H3" s="34" t="s">
        <v>15</v>
      </c>
      <c r="I3" s="34" t="s">
        <v>16</v>
      </c>
    </row>
    <row r="4" spans="1:9" ht="59.45" customHeight="1" x14ac:dyDescent="0.25">
      <c r="A4" s="124"/>
      <c r="B4" s="22" t="s">
        <v>83</v>
      </c>
      <c r="C4" s="35">
        <v>1</v>
      </c>
      <c r="D4" s="19">
        <v>1</v>
      </c>
      <c r="E4" s="20" t="s">
        <v>25</v>
      </c>
      <c r="F4" s="21">
        <v>0.05</v>
      </c>
      <c r="G4" s="25" t="s">
        <v>57</v>
      </c>
      <c r="H4" s="25" t="s">
        <v>58</v>
      </c>
      <c r="I4" s="31" t="s">
        <v>59</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workbookViewId="0">
      <selection activeCell="K12" sqref="K12"/>
    </sheetView>
  </sheetViews>
  <sheetFormatPr defaultRowHeight="15" x14ac:dyDescent="0.25"/>
  <cols>
    <col min="1" max="1" width="38.28515625" customWidth="1"/>
    <col min="2" max="6" width="14.5703125" customWidth="1"/>
  </cols>
  <sheetData>
    <row r="1" spans="1:6" x14ac:dyDescent="0.25">
      <c r="A1" s="1"/>
      <c r="B1" s="60"/>
      <c r="C1" s="60"/>
      <c r="D1" s="60"/>
      <c r="E1" s="60"/>
      <c r="F1" s="60"/>
    </row>
    <row r="2" spans="1:6" ht="31.15" customHeight="1" x14ac:dyDescent="0.25">
      <c r="A2" s="102" t="s">
        <v>17</v>
      </c>
      <c r="B2" s="102"/>
      <c r="C2" s="103" t="s">
        <v>54</v>
      </c>
      <c r="D2" s="103"/>
      <c r="E2" s="103"/>
      <c r="F2" s="103"/>
    </row>
    <row r="3" spans="1:6" ht="30.6" customHeight="1" x14ac:dyDescent="0.25">
      <c r="A3" s="104" t="s">
        <v>18</v>
      </c>
      <c r="B3" s="104"/>
      <c r="C3" s="104"/>
      <c r="D3" s="104"/>
      <c r="E3" s="105" t="s">
        <v>75</v>
      </c>
      <c r="F3" s="105"/>
    </row>
    <row r="4" spans="1:6" ht="32.450000000000003" customHeight="1" x14ac:dyDescent="0.25">
      <c r="A4" s="5" t="s">
        <v>19</v>
      </c>
      <c r="B4" s="106" t="s">
        <v>72</v>
      </c>
      <c r="C4" s="107"/>
      <c r="D4" s="107"/>
      <c r="E4" s="107"/>
      <c r="F4" s="108"/>
    </row>
    <row r="5" spans="1:6" ht="34.15" customHeight="1" x14ac:dyDescent="0.25">
      <c r="A5" s="37" t="s">
        <v>20</v>
      </c>
      <c r="B5" s="109" t="s">
        <v>87</v>
      </c>
      <c r="C5" s="109"/>
      <c r="D5" s="109"/>
      <c r="E5" s="109"/>
      <c r="F5" s="109"/>
    </row>
    <row r="6" spans="1:6" ht="34.15" customHeight="1" x14ac:dyDescent="0.25">
      <c r="A6" s="110" t="s">
        <v>23</v>
      </c>
      <c r="B6" s="110"/>
      <c r="C6" s="110"/>
      <c r="D6" s="110"/>
      <c r="E6" s="111" t="s">
        <v>0</v>
      </c>
      <c r="F6" s="111"/>
    </row>
    <row r="7" spans="1:6" ht="34.15" customHeight="1" x14ac:dyDescent="0.25">
      <c r="A7" s="112" t="s">
        <v>35</v>
      </c>
      <c r="B7" s="112"/>
      <c r="C7" s="112"/>
      <c r="D7" s="112"/>
      <c r="E7" s="82">
        <v>50000</v>
      </c>
      <c r="F7" s="82"/>
    </row>
    <row r="8" spans="1:6" ht="34.15" hidden="1" customHeight="1" x14ac:dyDescent="0.25">
      <c r="A8" s="130" t="s">
        <v>32</v>
      </c>
      <c r="B8" s="131"/>
      <c r="C8" s="131"/>
      <c r="D8" s="132"/>
      <c r="E8" s="133"/>
      <c r="F8" s="134"/>
    </row>
    <row r="9" spans="1:6" ht="34.15" hidden="1" customHeight="1" x14ac:dyDescent="0.25">
      <c r="A9" s="112" t="s">
        <v>29</v>
      </c>
      <c r="B9" s="112"/>
      <c r="C9" s="112"/>
      <c r="D9" s="112"/>
      <c r="E9" s="82"/>
      <c r="F9" s="82"/>
    </row>
    <row r="10" spans="1:6" ht="34.15" hidden="1" customHeight="1" x14ac:dyDescent="0.25">
      <c r="A10" s="130" t="s">
        <v>43</v>
      </c>
      <c r="B10" s="131"/>
      <c r="C10" s="131"/>
      <c r="D10" s="132"/>
      <c r="E10" s="133"/>
      <c r="F10" s="134"/>
    </row>
    <row r="11" spans="1:6" ht="34.15" customHeight="1" x14ac:dyDescent="0.25">
      <c r="A11" s="86" t="s">
        <v>24</v>
      </c>
      <c r="B11" s="86"/>
      <c r="C11" s="86"/>
      <c r="D11" s="86"/>
      <c r="E11" s="82">
        <f>SUM(E7:F9)</f>
        <v>50000</v>
      </c>
      <c r="F11" s="82"/>
    </row>
    <row r="12" spans="1:6" ht="36" customHeight="1" x14ac:dyDescent="0.25">
      <c r="A12" s="52" t="s">
        <v>21</v>
      </c>
      <c r="B12" s="53"/>
      <c r="C12" s="53"/>
      <c r="D12" s="53"/>
      <c r="E12" s="53"/>
      <c r="F12" s="54"/>
    </row>
    <row r="13" spans="1:6" ht="39" customHeight="1" x14ac:dyDescent="0.25">
      <c r="A13" s="116" t="s">
        <v>73</v>
      </c>
      <c r="B13" s="117"/>
      <c r="C13" s="117"/>
      <c r="D13" s="117"/>
      <c r="E13" s="117"/>
      <c r="F13" s="118"/>
    </row>
    <row r="14" spans="1:6" ht="33" customHeight="1" x14ac:dyDescent="0.25">
      <c r="A14" s="52" t="s">
        <v>22</v>
      </c>
      <c r="B14" s="53"/>
      <c r="C14" s="53"/>
      <c r="D14" s="53"/>
      <c r="E14" s="53"/>
      <c r="F14" s="54"/>
    </row>
    <row r="15" spans="1:6" ht="120" customHeight="1" x14ac:dyDescent="0.25">
      <c r="A15" s="55" t="s">
        <v>95</v>
      </c>
      <c r="B15" s="125"/>
      <c r="C15" s="125"/>
      <c r="D15" s="125"/>
      <c r="E15" s="125"/>
      <c r="F15" s="126"/>
    </row>
    <row r="16" spans="1:6" ht="27.6" customHeight="1" x14ac:dyDescent="0.25">
      <c r="A16" s="93" t="s">
        <v>1</v>
      </c>
      <c r="B16" s="94"/>
      <c r="C16" s="95"/>
      <c r="D16" s="99" t="s">
        <v>31</v>
      </c>
      <c r="E16" s="100"/>
      <c r="F16" s="101"/>
    </row>
    <row r="17" spans="1:6" ht="50.25" customHeight="1" x14ac:dyDescent="0.25">
      <c r="A17" s="96"/>
      <c r="B17" s="97"/>
      <c r="C17" s="98"/>
      <c r="D17" s="6" t="s">
        <v>25</v>
      </c>
      <c r="E17" s="7" t="s">
        <v>41</v>
      </c>
      <c r="F17" s="7" t="s">
        <v>26</v>
      </c>
    </row>
    <row r="18" spans="1:6" ht="40.5" customHeight="1" x14ac:dyDescent="0.25">
      <c r="A18" s="119" t="s">
        <v>73</v>
      </c>
      <c r="B18" s="135"/>
      <c r="C18" s="120"/>
      <c r="D18" s="33">
        <v>20</v>
      </c>
      <c r="E18" s="33">
        <f>F18/D18</f>
        <v>2500</v>
      </c>
      <c r="F18" s="33">
        <v>50000</v>
      </c>
    </row>
    <row r="19" spans="1:6" ht="31.5" customHeight="1" x14ac:dyDescent="0.25">
      <c r="A19" s="113" t="s">
        <v>61</v>
      </c>
      <c r="B19" s="114"/>
      <c r="C19" s="115"/>
      <c r="D19" s="32"/>
      <c r="E19" s="33"/>
      <c r="F19" s="33">
        <f>SUM(F18)</f>
        <v>50000</v>
      </c>
    </row>
    <row r="20" spans="1:6" ht="32.450000000000003" customHeight="1" x14ac:dyDescent="0.25">
      <c r="A20" s="121" t="s">
        <v>27</v>
      </c>
      <c r="B20" s="122"/>
      <c r="C20" s="122"/>
      <c r="D20" s="122"/>
      <c r="E20" s="122"/>
      <c r="F20" s="123"/>
    </row>
    <row r="21" spans="1:6" ht="44.45" customHeight="1" x14ac:dyDescent="0.25">
      <c r="A21" s="110" t="s">
        <v>1</v>
      </c>
      <c r="B21" s="110"/>
      <c r="C21" s="9" t="s">
        <v>40</v>
      </c>
      <c r="D21" s="10" t="s">
        <v>37</v>
      </c>
      <c r="E21" s="10" t="s">
        <v>38</v>
      </c>
      <c r="F21" s="10" t="s">
        <v>39</v>
      </c>
    </row>
    <row r="22" spans="1:6" ht="44.45" customHeight="1" x14ac:dyDescent="0.25">
      <c r="A22" s="119" t="s">
        <v>73</v>
      </c>
      <c r="B22" s="120"/>
      <c r="C22" s="2" t="s">
        <v>36</v>
      </c>
      <c r="D22" s="38" t="s">
        <v>36</v>
      </c>
      <c r="E22" s="38" t="s">
        <v>36</v>
      </c>
      <c r="F22" s="38" t="s">
        <v>36</v>
      </c>
    </row>
    <row r="23" spans="1:6" ht="48" customHeight="1" x14ac:dyDescent="0.25">
      <c r="A23" s="93" t="s">
        <v>28</v>
      </c>
      <c r="B23" s="94"/>
      <c r="C23" s="94"/>
      <c r="D23" s="94"/>
      <c r="E23" s="94"/>
      <c r="F23" s="95"/>
    </row>
    <row r="24" spans="1:6" ht="36.75" customHeight="1" x14ac:dyDescent="0.25">
      <c r="A24" s="55" t="s">
        <v>74</v>
      </c>
      <c r="B24" s="56"/>
      <c r="C24" s="56"/>
      <c r="D24" s="56"/>
      <c r="E24" s="56"/>
      <c r="F24" s="57"/>
    </row>
    <row r="25" spans="1:6" ht="45" x14ac:dyDescent="0.25">
      <c r="A25" s="39" t="s">
        <v>80</v>
      </c>
      <c r="B25" s="46" t="s">
        <v>93</v>
      </c>
      <c r="C25" s="47"/>
      <c r="D25" s="48"/>
      <c r="E25" s="37" t="s">
        <v>67</v>
      </c>
      <c r="F25" s="40" t="s">
        <v>81</v>
      </c>
    </row>
  </sheetData>
  <mergeCells count="33">
    <mergeCell ref="A24:F24"/>
    <mergeCell ref="B25:D25"/>
    <mergeCell ref="A18:C18"/>
    <mergeCell ref="A19:C19"/>
    <mergeCell ref="A20:F20"/>
    <mergeCell ref="A21:B21"/>
    <mergeCell ref="A22:B22"/>
    <mergeCell ref="A23:F23"/>
    <mergeCell ref="A12:F12"/>
    <mergeCell ref="A13:F13"/>
    <mergeCell ref="A14:F14"/>
    <mergeCell ref="A15:F15"/>
    <mergeCell ref="A16:C17"/>
    <mergeCell ref="D16:F16"/>
    <mergeCell ref="A9:D9"/>
    <mergeCell ref="E9:F9"/>
    <mergeCell ref="A10:D10"/>
    <mergeCell ref="E10:F10"/>
    <mergeCell ref="A11:D11"/>
    <mergeCell ref="E11:F11"/>
    <mergeCell ref="A8:D8"/>
    <mergeCell ref="E8:F8"/>
    <mergeCell ref="B1:F1"/>
    <mergeCell ref="A2:B2"/>
    <mergeCell ref="C2:F2"/>
    <mergeCell ref="A3:D3"/>
    <mergeCell ref="E3:F3"/>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F11" sqref="F11"/>
    </sheetView>
  </sheetViews>
  <sheetFormatPr defaultRowHeight="15" x14ac:dyDescent="0.25"/>
  <cols>
    <col min="1" max="1" width="29.85546875" customWidth="1"/>
    <col min="2" max="2" width="34.140625" customWidth="1"/>
    <col min="3" max="3" width="9.85546875" customWidth="1"/>
    <col min="4" max="4" width="12" customWidth="1"/>
    <col min="5" max="5" width="12.7109375" customWidth="1"/>
    <col min="6" max="6" width="10.140625" customWidth="1"/>
    <col min="7" max="9" width="17.42578125" customWidth="1"/>
    <col min="10" max="10" width="18.28515625" customWidth="1"/>
    <col min="11" max="12" width="8.85546875" customWidth="1"/>
  </cols>
  <sheetData>
    <row r="1" spans="1:9" x14ac:dyDescent="0.25">
      <c r="B1" s="1"/>
      <c r="C1" s="60"/>
      <c r="D1" s="60"/>
      <c r="E1" s="60"/>
      <c r="F1" s="60"/>
      <c r="G1" s="60"/>
    </row>
    <row r="2" spans="1:9" ht="45" customHeight="1" x14ac:dyDescent="0.25">
      <c r="A2" s="18" t="s">
        <v>45</v>
      </c>
      <c r="B2" s="121" t="s">
        <v>30</v>
      </c>
      <c r="C2" s="122"/>
      <c r="D2" s="122"/>
      <c r="E2" s="122"/>
      <c r="F2" s="122"/>
      <c r="G2" s="122"/>
      <c r="H2" s="122"/>
      <c r="I2" s="123"/>
    </row>
    <row r="3" spans="1:9" ht="71.45" customHeight="1" x14ac:dyDescent="0.25">
      <c r="A3" s="124" t="s">
        <v>74</v>
      </c>
      <c r="B3" s="4" t="s">
        <v>13</v>
      </c>
      <c r="C3" s="4" t="s">
        <v>98</v>
      </c>
      <c r="D3" s="4" t="s">
        <v>99</v>
      </c>
      <c r="E3" s="34" t="s">
        <v>14</v>
      </c>
      <c r="F3" s="34" t="s">
        <v>34</v>
      </c>
      <c r="G3" s="34" t="s">
        <v>42</v>
      </c>
      <c r="H3" s="34" t="s">
        <v>15</v>
      </c>
      <c r="I3" s="34" t="s">
        <v>16</v>
      </c>
    </row>
    <row r="4" spans="1:9" ht="94.15" customHeight="1" x14ac:dyDescent="0.25">
      <c r="A4" s="124"/>
      <c r="B4" s="22" t="s">
        <v>76</v>
      </c>
      <c r="C4" s="35">
        <v>10</v>
      </c>
      <c r="D4" s="19">
        <v>20</v>
      </c>
      <c r="E4" s="20" t="s">
        <v>25</v>
      </c>
      <c r="F4" s="21">
        <v>0.05</v>
      </c>
      <c r="G4" s="25" t="s">
        <v>57</v>
      </c>
      <c r="H4" s="25" t="s">
        <v>77</v>
      </c>
      <c r="I4" s="31" t="s">
        <v>78</v>
      </c>
    </row>
  </sheetData>
  <mergeCells count="3">
    <mergeCell ref="C1:G1"/>
    <mergeCell ref="B2:I2"/>
    <mergeCell ref="A3:A4"/>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0203</vt:lpstr>
      <vt:lpstr>ინდიკატორი 0203 </vt:lpstr>
      <vt:lpstr>020301</vt:lpstr>
      <vt:lpstr>ინდიკატორი 020301</vt:lpstr>
      <vt:lpstr>020302</vt:lpstr>
      <vt:lpstr>ინდიკატორი 020302</vt:lpstr>
      <vt:lpstr>020303</vt:lpstr>
      <vt:lpstr>ინდიკატორი 020303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2021-12-10T12:27:06Z</cp:lastPrinted>
  <dcterms:created xsi:type="dcterms:W3CDTF">2021-06-16T13:27:45Z</dcterms:created>
  <dcterms:modified xsi:type="dcterms:W3CDTF">2024-11-16T11:47:27Z</dcterms:modified>
</cp:coreProperties>
</file>