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tamar.babilodze\Desktop\პროგრამები ცვლილებით 2025  ჩემიიიიიი\06\"/>
    </mc:Choice>
  </mc:AlternateContent>
  <bookViews>
    <workbookView xWindow="0" yWindow="0" windowWidth="28800" windowHeight="11700" tabRatio="921" activeTab="12"/>
  </bookViews>
  <sheets>
    <sheet name="0602" sheetId="3" r:id="rId1"/>
    <sheet name="ინდიკატორი 0602" sheetId="23" r:id="rId2"/>
    <sheet name="060201" sheetId="6" r:id="rId3"/>
    <sheet name="ინდიკატორი 060201" sheetId="24" r:id="rId4"/>
    <sheet name="060202" sheetId="7" r:id="rId5"/>
    <sheet name="ინდიკატორი 060202" sheetId="25" r:id="rId6"/>
    <sheet name="060203" sheetId="12" r:id="rId7"/>
    <sheet name="ინდიკატორი 060203" sheetId="26" r:id="rId8"/>
    <sheet name="060204" sheetId="13" r:id="rId9"/>
    <sheet name="ინდიკატორი 060204" sheetId="27" r:id="rId10"/>
    <sheet name="060205" sheetId="14" r:id="rId11"/>
    <sheet name="ინდიკატორიი 060205" sheetId="38" r:id="rId12"/>
    <sheet name="060206" sheetId="15" r:id="rId13"/>
    <sheet name="ინდიკატორი 060206" sheetId="29" r:id="rId14"/>
    <sheet name="060207" sheetId="16" r:id="rId15"/>
    <sheet name="ინდიკატორი 060207" sheetId="30" r:id="rId16"/>
    <sheet name="060208" sheetId="17" r:id="rId17"/>
    <sheet name="ინდიკატორი 060208" sheetId="31" r:id="rId18"/>
    <sheet name="060209" sheetId="18" r:id="rId19"/>
    <sheet name="ინდიკატორი 060209" sheetId="32" r:id="rId20"/>
    <sheet name="060210" sheetId="20" r:id="rId21"/>
    <sheet name="ინდიკატორი 0602010" sheetId="33" r:id="rId22"/>
    <sheet name="060211" sheetId="21" r:id="rId23"/>
    <sheet name="ინდიკატორი 0602011" sheetId="34" r:id="rId24"/>
    <sheet name="Sheet1" sheetId="39" r:id="rId25"/>
    <sheet name="060212" sheetId="22" r:id="rId26"/>
    <sheet name="ინდიკატორი 0602012" sheetId="35" r:id="rId27"/>
    <sheet name="060213" sheetId="36" r:id="rId28"/>
    <sheet name="ინდიკატორი 0602013" sheetId="37" r:id="rId29"/>
  </sheets>
  <externalReferences>
    <externalReference r:id="rId30"/>
  </externalReferenc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7" i="15" l="1"/>
  <c r="E10" i="22" l="1"/>
  <c r="F20" i="14" l="1"/>
  <c r="F14" i="3" l="1"/>
  <c r="E14" i="3"/>
  <c r="E25" i="3" s="1"/>
  <c r="D14" i="3"/>
  <c r="B14" i="3" s="1"/>
  <c r="F25" i="3"/>
  <c r="E10" i="7"/>
  <c r="C25" i="3"/>
  <c r="E10" i="13"/>
  <c r="B24" i="3"/>
  <c r="E10" i="36"/>
  <c r="F18" i="36"/>
  <c r="F19" i="20"/>
  <c r="F18" i="6"/>
  <c r="F18" i="12"/>
  <c r="F18" i="15"/>
  <c r="F19" i="17"/>
  <c r="F18" i="18"/>
  <c r="F18" i="21"/>
  <c r="E10" i="12"/>
  <c r="E10" i="14"/>
  <c r="E10" i="15"/>
  <c r="E10" i="16"/>
  <c r="E10" i="17"/>
  <c r="E10" i="18"/>
  <c r="E10" i="20"/>
  <c r="E10" i="21"/>
  <c r="E10" i="6"/>
  <c r="B22" i="3"/>
  <c r="B18" i="3"/>
  <c r="E17" i="21"/>
  <c r="B21" i="3"/>
  <c r="B19" i="3"/>
  <c r="B13" i="3"/>
  <c r="B16" i="3"/>
  <c r="B23" i="3"/>
  <c r="B17" i="3"/>
  <c r="B20" i="3"/>
  <c r="B15" i="3"/>
  <c r="B12" i="3"/>
  <c r="D25" i="3" l="1"/>
  <c r="B25" i="3"/>
</calcChain>
</file>

<file path=xl/sharedStrings.xml><?xml version="1.0" encoding="utf-8"?>
<sst xmlns="http://schemas.openxmlformats.org/spreadsheetml/2006/main" count="894" uniqueCount="262">
  <si>
    <t>2024 წელი</t>
  </si>
  <si>
    <t>2025 წელი</t>
  </si>
  <si>
    <t>დასახელება</t>
  </si>
  <si>
    <t>პრიორიტეტის დასახელება, რომლის ფარგლებშიც ხორციელდება პროგრამა:</t>
  </si>
  <si>
    <t>პროგრამის კლასიფიკაციის კოდი:</t>
  </si>
  <si>
    <t>პროგრამის დასახელება:</t>
  </si>
  <si>
    <t>პროგრამის განმახორციელებელი:</t>
  </si>
  <si>
    <t>პროგრამის განხორციელების პერიოდი:</t>
  </si>
  <si>
    <t>პროგრამის მიზანი</t>
  </si>
  <si>
    <t>პროგრამის აღწერა</t>
  </si>
  <si>
    <t>სულ</t>
  </si>
  <si>
    <t>მოსალოდნელი საბოლოო შედეგი</t>
  </si>
  <si>
    <t>ქვეპროგრამის დასახელება</t>
  </si>
  <si>
    <t>საბოლოო შედეგის შეფასების ინდიკატორი</t>
  </si>
  <si>
    <t>ინდიკატორის დასახელება</t>
  </si>
  <si>
    <t>ზომის ერთეული</t>
  </si>
  <si>
    <t>მონაცემთა მოგროვების მეთოდი</t>
  </si>
  <si>
    <t>რისკი</t>
  </si>
  <si>
    <t>პროგრამის დასახელება, რის ფარგლებშიც ხორციელდება ქვეპროგრამა:</t>
  </si>
  <si>
    <t>ქვეპროგრამის კლასიფიკაციის კოდი:</t>
  </si>
  <si>
    <t>ქვეპროგრამის დასახელება:</t>
  </si>
  <si>
    <t>ქვეპროგრამის განმახორციელებელი:</t>
  </si>
  <si>
    <t>ქვეპროგრამის მიზანი</t>
  </si>
  <si>
    <t>ქვეპროგრამის აღწერა</t>
  </si>
  <si>
    <t>ქვეპროგრამის დაფინანსების წყარო</t>
  </si>
  <si>
    <t>სულ ქვეპროგრამის  ბიუჯეტი</t>
  </si>
  <si>
    <t>რაოდენობა</t>
  </si>
  <si>
    <t>სულ (ლარი)</t>
  </si>
  <si>
    <t>ქვეპროგრამის განხორციელების დროითი გეგმა</t>
  </si>
  <si>
    <t>მოსალოდნელი შუალედური შედეგი</t>
  </si>
  <si>
    <t xml:space="preserve">    სხვა წყარო</t>
  </si>
  <si>
    <t>შუალედური შედეგის შეფასების ინდიკატორი</t>
  </si>
  <si>
    <t>პროდუქტი</t>
  </si>
  <si>
    <t xml:space="preserve">   სახელმწიფო ბიუჯეტი</t>
  </si>
  <si>
    <t>სულ პროგრამის ბიუჯეტი</t>
  </si>
  <si>
    <t>ცდომილების ალბათობა (%)</t>
  </si>
  <si>
    <t xml:space="preserve">   მუნიციპალური ბიუჯეტი</t>
  </si>
  <si>
    <t>სოციალურად დაუცველი მრავალშვილიანი ოჯახების ფინანსური მხარდაჭერა</t>
  </si>
  <si>
    <t xml:space="preserve">სოციალურად დაუცველი მრავალშვილიანი ოჯახების დახმარება </t>
  </si>
  <si>
    <t>სოციალურად დაუცველი მრავალშვილიანი ოჯახების რაოდენობა</t>
  </si>
  <si>
    <t xml:space="preserve">მოსახლეობის ჯანმრთელობის  დაცვა და  სოციალური უზრუნველყოფა </t>
  </si>
  <si>
    <t>060201</t>
  </si>
  <si>
    <t>X</t>
  </si>
  <si>
    <t>II კვარტალი</t>
  </si>
  <si>
    <t>III კვარტალი</t>
  </si>
  <si>
    <t>IV კვარტალი</t>
  </si>
  <si>
    <t>I კვარტალი</t>
  </si>
  <si>
    <t>ერთეულის საშუალო ფასი (ლარი)</t>
  </si>
  <si>
    <t>სოციალურად დაუცველი მრავალშვილიანი ოჯახების დახმარება (060201)</t>
  </si>
  <si>
    <t>დღის ცენტრის დაფინანსება (060202)</t>
  </si>
  <si>
    <t>საქართველოს ოკუპირებული ტერიტორიებიდან იძულებით გადადგილებულ პირთა დახმარება</t>
  </si>
  <si>
    <t>სოციალურად შეჭირვებული ოჯახებში ახალშობილის (0-დან 1 წლამდე) მოვლისთვის საჭირო საგნებისა და საკვების შეძენისათვის ყოველთვიური დახმარება</t>
  </si>
  <si>
    <t>0602</t>
  </si>
  <si>
    <t xml:space="preserve">მრავალშვილიანი ოჯახების განცხადებების სისტემატიზაცია და ანალიზი </t>
  </si>
  <si>
    <t>060202</t>
  </si>
  <si>
    <t>060204</t>
  </si>
  <si>
    <t xml:space="preserve">დღის ცენტრის დაფინანსება </t>
  </si>
  <si>
    <t xml:space="preserve">შეზღუდული შესაძლებლობების მქონე პირთა დახმარება </t>
  </si>
  <si>
    <t>060209</t>
  </si>
  <si>
    <t>060210</t>
  </si>
  <si>
    <t>060211</t>
  </si>
  <si>
    <t>მონაცემთა წყარო</t>
  </si>
  <si>
    <t>ოჯახი</t>
  </si>
  <si>
    <t>ბენეფიციარების რაოდენობა</t>
  </si>
  <si>
    <t>სოციალური სერვისების სააგენტო</t>
  </si>
  <si>
    <t>მონიტორინგი</t>
  </si>
  <si>
    <t>სოციალური სააგენტო</t>
  </si>
  <si>
    <t>მისამართის ცვლილება</t>
  </si>
  <si>
    <t>დახმარების მიმღებ ოჯახთა რაოდენობა</t>
  </si>
  <si>
    <t xml:space="preserve">პირდაპირი მომართვიანობა   </t>
  </si>
  <si>
    <t>მზრუნველობამოკლებულთა ერთჯერადი უფასო კვებით უზრუნველყოფა</t>
  </si>
  <si>
    <t>კომუნალური სერვისით უზრუნველყოფილი ბენეფიციარები</t>
  </si>
  <si>
    <t>ფაქტიური ხარჯი</t>
  </si>
  <si>
    <t xml:space="preserve">პირდაპირი მომართვიანობა  </t>
  </si>
  <si>
    <t>სოციალური პროგრამები და სერვისები</t>
  </si>
  <si>
    <t>მომართვიანობის სიმცირე, პროგრამაზე ინფორმაციის ნაკლებობა</t>
  </si>
  <si>
    <t xml:space="preserve"> ოზურგეთის მუნიციპალიტეტში რეგისტრირებულ განსაკუთრებული საჭიროების მქონე პირთა დახმარება</t>
  </si>
  <si>
    <t>სოციალური მხარდაჭერის პროგრამა</t>
  </si>
  <si>
    <t xml:space="preserve">მუნიციპალიტეტის ტერიტორიაზე მცხოვრები სხვადასხვა კატეგორიის მოსახლეობის სოციალური მხარდაჭერის უზრუნველყოფა </t>
  </si>
  <si>
    <t xml:space="preserve">  ოზურგეთის მუნიციპალიტეტში რეგისტრირებული დედ-მამით ობოლი 18 წლამდე ასაკის ბავშვების ფინანსური მხარდაჭერა </t>
  </si>
  <si>
    <t>ბენეფიციართა რაოდენობა</t>
  </si>
  <si>
    <t xml:space="preserve">სხვადასხვა კატეგორიის მოქალაქეების გარდაცვალების შემთხვევაში სარიტუალო მომსახურების თანადაფინანსება </t>
  </si>
  <si>
    <t>სარიტუალო მომსახურების თანადაფინანსების მიმღებთა რაოდენობა</t>
  </si>
  <si>
    <t>ოზურგეთის მუნიციპალიტეტში რეგისტრირებული მძიმე საცხოვრებელ პირობებში მყოფ ოჯახების მხარდაჭერა</t>
  </si>
  <si>
    <t>სხვა შშმ პირების დახმარება</t>
  </si>
  <si>
    <t>საქართველოს ოკუპირებული ტერიტორიებიდან იძულებით გადადგილებულ პირთა დახმარება გარდაცვალების შემთხვევაში</t>
  </si>
  <si>
    <t>060205</t>
  </si>
  <si>
    <t>060203</t>
  </si>
  <si>
    <t>შინმოვლის პროგრამა</t>
  </si>
  <si>
    <t>060206</t>
  </si>
  <si>
    <t>060207</t>
  </si>
  <si>
    <t>060208</t>
  </si>
  <si>
    <t xml:space="preserve">მზრუნველობამოკლებული მოქალაქეები ყოველდღიურად არიან უზრუნველყოფილი ერთჯერადი კვებით </t>
  </si>
  <si>
    <t xml:space="preserve">სოციალურად დაუცველი ოჯახების ახალშობილის (0-დან 1 წლამდე) მოვლისთვის საჭირო საგნებისა და საკვების შეძენისთვის ფინანსური დახმარება </t>
  </si>
  <si>
    <t>დედ-მამით ობოლი 18 წლამდე ასაკის ბავშვთა ერთჯერადი დახმარება (060203)</t>
  </si>
  <si>
    <t>შეზღუდული შესაძლებლობების მქონე პირთა დახმარება (060204)</t>
  </si>
  <si>
    <t>საქართველოს ოკუპირებული ტერიტორიებიდან იძულებით გადადგილებულ პირთა დახმარება (060205)</t>
  </si>
  <si>
    <t>სოციალურად შეჭირვებული ოჯახებში ახალშობილის (0-დან 1 წლამდე) მოვლისთვის საჭირო საგნებისა და საკვების შეძენისათვის ყოველთვიური დახმარება (060211)</t>
  </si>
  <si>
    <t>060212</t>
  </si>
  <si>
    <t>საბოლოო შედეგი</t>
  </si>
  <si>
    <t>შუალედური შედეგი</t>
  </si>
  <si>
    <t>ჯამი</t>
  </si>
  <si>
    <t>ხანდაზმულთა სახლის კომუნალური გადასახადებით უზრუნველყოფა</t>
  </si>
  <si>
    <t>მზრუნველობამოკლებულთა ერთჯერადი უფასო კვებით უზრუნველყოფა (060209)</t>
  </si>
  <si>
    <t xml:space="preserve">მზრუნველობამოკლებულთა ერთჯერადი უფასო კვებით უზრუნველყოფა </t>
  </si>
  <si>
    <t>სოციალური სერვისების მიმწოდებელი ორგანიზაციების თანადაფინანსება</t>
  </si>
  <si>
    <t xml:space="preserve">სოციალურად დაუცველი ოჯახები უზრუნველყოფილი არიან ახალშობილის (0-დან 1 წლამდე) მოვლისთვის საჭირო ფინანსური დახმარებით </t>
  </si>
  <si>
    <t>სოციალურად შეჭირვებული ოჯახებში ახალშობილის (0-დან 1 წლამდე) მოვლისთვის საჭირო სხვადასხვა საშუალებების შეძენისათვის ყოველთვიური დახმარება</t>
  </si>
  <si>
    <t>დახმარების მიმღებ პირთა რაოდენობა</t>
  </si>
  <si>
    <t>გაეროს მდგრადი განვითარების მიზანი (SDG), რომლის მიღწევასაც ემსახურება ქვეპროგრამა</t>
  </si>
  <si>
    <t>გენდერული</t>
  </si>
  <si>
    <t>არა</t>
  </si>
  <si>
    <t>გაეროს მდგრადი განვითარების მიზანი (SDG), რომლის მიღწევასაც ემსახურება პროგრამა</t>
  </si>
  <si>
    <t>დიახ</t>
  </si>
  <si>
    <t>უზრუნველყოფილია  ხანდაზმულთა სახლის კომუნალური სერვისების მიწოდება და ხელშეწყობილია შინმოვლის პროგრამა</t>
  </si>
  <si>
    <t xml:space="preserve">ოფიციალურად დადგენილი დღეების აღსანიშნავად მხარდაჭერილი არიან სხვადასხვა სოციალური ჯგუფების წარმომადგენლები </t>
  </si>
  <si>
    <t>მუნიციპალიტეტში მცხოვრები სხვადასხვა სოციალური კატეგორიის მოსახლეობა უზრუნველყოფილია ფინანსური დახმარებითა და სოციალური სერვისებით</t>
  </si>
  <si>
    <t xml:space="preserve">საქართველოს ოკუპირებული ტერიტორიებიდან იძულებით გადადგილებულ პირები უზრუნველყოფილი არიან ფინანსური დახმარებით </t>
  </si>
  <si>
    <t xml:space="preserve">საქართველოს ოკუპირებული ტერიტორიებიდან იძულებით გადადგილებულ პირთა ფინანსური დახმარება </t>
  </si>
  <si>
    <t xml:space="preserve">მიზანი 1 - სიღარიბის ყველა ფორმის აღმოფხვრა;                                                                                                                 </t>
  </si>
  <si>
    <t>სოციალური პროგრამების ბენეფიციართა საერთო რაოდენობა (მათ შორის, ქალებისა და კაცების წილი)</t>
  </si>
  <si>
    <t xml:space="preserve">მიზანი 1 - სიღარიბის ყველა ფორმის აღმოფხვრა;                                                                                                                                                                                         </t>
  </si>
  <si>
    <t>ხანდაზმულთა სახლის კომუნალური სერვისების გადასახადების დაფინანსების უზრუნველყოფა და შინმოვლის პროგრამის თანადაფინანსება</t>
  </si>
  <si>
    <t>შინმოვლის პროგრამის ბენეფიციარები</t>
  </si>
  <si>
    <t>დღის ცენტრის ბენეფიციარებისათვის ხელსაყრელი პირობების შექმნა და მათ სოციალურ რეაბილიტაციაზე ზრუნვა, ოზურგეთის მუნიციპალიტეტში რეგისტრირებული პირების ცხოვრების გაუმჯობესებისა და ხელშეწყობის მიზნით დახმარება</t>
  </si>
  <si>
    <t xml:space="preserve">სოციალურად დაუცველი მრავალშვილიანი ოჯახები უზრუნველყოფილი არიან საბაზისო ფინანსური დახმარებით </t>
  </si>
  <si>
    <t>დღის ცენტრის ბენეფიციარებისთვის შექმნილია მინიმალური საყოფაცხოვრებო პირობები</t>
  </si>
  <si>
    <t xml:space="preserve">შეზღუდული შესაძლებლობების მქონე პირები უზრუნველყოფილი არიან ფინანსური დახმარებით   </t>
  </si>
  <si>
    <t xml:space="preserve">შეზღუდული შესაძლებლობების მქონე პირები უზრუნველყოფილი არიან ფინანსური დახმარებით     </t>
  </si>
  <si>
    <t>სხვადასხვა კატეგორიის მოქალაქეების გარდაცვალების შემთხვევაში უზრუნველყოფილი მათი სარიტუალო მომსახურების დაფინანსება</t>
  </si>
  <si>
    <t>სარიტუალო მომსახურების დაფინანსება</t>
  </si>
  <si>
    <t>სარიტუალო მომსახურების დაფინანსება (060206)</t>
  </si>
  <si>
    <t xml:space="preserve">ოფიციალურად დადგენილი დღეების აღსანიშნავად სოციალური მხარდაჭერა </t>
  </si>
  <si>
    <t>ოფიციალურად დადგენილი დღეების აღსანიშნავად სოციალური მხარდაჭერა</t>
  </si>
  <si>
    <t>ოფიციალურად დადგენილი დღეების აღსანიშნავად სოციალური მხარდაჭერა (060207)</t>
  </si>
  <si>
    <t>მომართვიანობის სიმცირე, მისამართის ცვლილება</t>
  </si>
  <si>
    <t>ოჯახების საცხოვრებელი პირობების გაუმჯობესებისათვის</t>
  </si>
  <si>
    <t xml:space="preserve"> „საქართველოს ოკუპირებული ტერიტორიებიდან იძულებით გადაადგილებულ პირთა - დევნილთა შესახებ“ საქართველოს კანონით გათვალისწინებული, ზამთრის სეზონთან დაკავშირებით, ოზურგეთის მუნიციპალიტეტის ტერიტორიაზე დროებით რეგისტრირებულ და ფაქტობრივად მცხოვრები, იძულებით გადაადგილებული ოჯახების სათბობით უზრუნველყოფის მიზნით დახმარების გაწევას 200 ლარის ოდენობით.
„საქართველოს ოკუპირებული ტერიტორიებიდან იძულებით გადაადგილებულ პირთა - დევნილთა შესახებ“ საქართველოს კანონით გათვალისწინებული, ოზურგეთის მუნიციპალიტეტის ტერიტორიაზე დროებით რეგისტრირებულ და ფაქტობრივად მცხოვრებ, იძულებით გადაადგილებული პირის გარდაცვალების შემთხვევაში, სარიტუალო ხარჯებისათვის, გარდაცვლილის ოჯახის ფინანსურ დახმარებას 250 ლარის ოდენობით.</t>
  </si>
  <si>
    <t>შინმოვლა</t>
  </si>
  <si>
    <t>უზრუნველყოფილია  ხანდაზმულთა სახლის კომუნალური სერვისების მიწოდება და ხელშეწყობილია შინმოვლის კომპონენტი</t>
  </si>
  <si>
    <t>სოციალური მიზნის მქონე პროექტების თანადაფინანსება</t>
  </si>
  <si>
    <t>ქვეპროგრამა მიზნად ისახავს ოზურგეთის მუნიციპალიტეტის ფარგლებში სხვადასხვა მოწყვლადი ჯგუფების (სოციალურად დაუცველი პირები, შეზღუდული შესაძლებლობის მქონე პირები, ზრუნვის სისტემიდან გასული პირები, მრავალშვილიანი ოჯახები, მარჩენალდაკარგული პირები, მარტოხელა მშობლები, ახალგაზრდები, მარტოხელა ხანდაზმული პირები, ოჯახური პირობების გამო, დიდი ხნის მანძილზე დაუსაქმებელი დიასახლისები, ოჯახში ძალადობის მსხვერპლი, კანონთან კონფლიქტში მყოფი პირები და ა. შ.) ჩართულობას სოციალური მიზნების მქონე სხვადასხვა პროექტებში, ასევე ოზურგეთის მუნიციპალიტეტის ტერიტორიაზე სოციალური საწარმოების განვითარების ხელშეწყობას.</t>
  </si>
  <si>
    <t>060213</t>
  </si>
  <si>
    <t>დახმარების მიმღებ საწარმოთა რაოდენობა</t>
  </si>
  <si>
    <t>პროგრამის ფარგლებში არსებული 13 ქვეპროგრამით მოხდება მუნიციპალიტეტის ტერიტორიაზე მცხოვრები მძიმე სოციალური მდგომარეობაში მყოფი მოქალაქეების დახმარება.  მოსახლეობის სხვადასხვა ფენების სოციალური დახმარებებით უზრუნველყოფა, შეზღუდული შესაძლებლობების მქონე პირების ხელშეწყობა და სხვა სოციალური ღონისძიებების განხორციელება.</t>
  </si>
  <si>
    <t>სოციალური სერვისების მიმწოდებელი ორგანიზაციების თანადაფინანსება (060210)</t>
  </si>
  <si>
    <t>სოციალური მიზნის მქონე პროექტების თანადაფინანსება (060213)</t>
  </si>
  <si>
    <t>სოციალური საწარმოების სექტორის განვითარების ხელშეწყობის გზით სხვადასხვა მოწყვლადი ჯგუფების სოციალური მდგომარეობის გაუმჯობესებისა და ეკონომიკური გაძლიერება.
პროფესიული გადამზადების ხელშეწყობა და მათი ადაპტაცია არსებულ გარემოში;</t>
  </si>
  <si>
    <t>ჯანმრთელობის დაცვისა და სოციალური სერვისების სამსახური</t>
  </si>
  <si>
    <t>2026 წელი</t>
  </si>
  <si>
    <t>ჯანმრთელობის დაცვისა და სოციალური სერვისები განყოფილება</t>
  </si>
  <si>
    <t>მერიის ჯანმრთელობის დაცვისა და სოციალური სერვისების სამსახური</t>
  </si>
  <si>
    <t>ჯანმრთელობის დაცვისა და სოციალური სერვისების განყოფილება</t>
  </si>
  <si>
    <t>100 წელს გადაცილებულ ხანდაზმულთა ერთჯერადი ფულადი დახმარება 500 (ხუთასი) ლარის ოდენობით</t>
  </si>
  <si>
    <t>მერიის ჯანმრთელობის დაცვისა და სოციალური სერვისების გამსახური</t>
  </si>
  <si>
    <t xml:space="preserve">პირდაპირი მომართვიანობა და მოწოდებული ინფორმაციები შესაბამისი უჭყებებიდან   </t>
  </si>
  <si>
    <t>ქვეპროგრამა განხორციელდება თანადაფინანსების სახით, წარმოდგენილი პროექტის საერთო ღირებულების არა უმეტეს 30%-ის ოდენობით.  ქვეპროგრამის ფარგლებში ოზურგეთის მუნიციპალიტეტის ბიუჯეტიდან თანადაფინანსებას მიიღებს ყველა ის ორგანიზაცია (საბიუჯეტო (მაგალითად, სკოლამდელი აღზრდის დაწესებულება, ბიბლიოთეკა, სკოლა და ა.შ.), არასამთავრობო, სათემო ორგანიზაცია / ცენტრი, სოციალური საწარმო და სხვ.) (შემდგომში - „ორგანიზაცია“), რომელიც, საკუთარი სახსრებით ან დონორი ორგანიზაციებიდან გრანტის მიღების გზით, მოახდენს წილობრივ დაფინანსებას და, პროექტის განხორციელებით, ხელს შეუწყობს ოზურგეთის მუნიციპალიტეტის ტერიტორიაზე სხვადასხვა მოწყვლადი ჯგუფების წარმომადგენელთა სოციალური მდგომარეობის გაუმჯობესებას. წარმოდგენილი პროექტები შეირჩევა მუნიციპალიტეტის მერიაში შექმნილი სპეციალური კომისიის მიერ, ამ კომისიის დებულების შესაბამისად; კომისიის შემადგენლობასა და დებულებას ბრძანებით ამტკიცებს ოზურგეთის მუნიციპალიტეტის მერი. თანადაფინანსების გაცემა განხორციელდება ორგანიზაციასა და მუნიციპალიტეტს შორის შესაბამისი თანადაფინანსების ხელშეკრულების გაფორმების შემდეგ. ანაზღაურება მოხდება ორგანიზაციის მიერ სამუშაოს შესრულების დამადასტურებელი დოკუმენტაციის (მაგალითად: საგადასახადო ანგარიშ-ფაქტურა, სასაქონლო ზედნადები, შესაბამისი ხელშეკრულება, მიღება-ჩაბარების აქტი და ა.შ.) წარმოდგენის შემთხვევაში. გარდა ამისა, ოზურგეთის მუნიციპალიტეტის მერია უფლებამოსილია, ოზურგეთის მუნიციპალიტეტის მერიის პირველადი სტრუქტურული ერთეულის - ჯანმრთელობის დაცვისა და სოციალური სერვისების სამსახურის მიერ ორგანიზაციიდან წარმოდგენილი განცხადების და პროექტის ხარჯთაღრიცხვის განხილვისა და მოწონების საფუძველზე, გასცეს ადმინისტრაციული დაპირება მუნიციპალიტეტის ბიუჯეტიდან თანადაფინანსების განხორციელების შესახებ.</t>
  </si>
  <si>
    <t>2004 წლის 16 აგვისტო, საქართველოს ეროვნული გმირის ზაზა დამენიას გარდაცვალების დღე</t>
  </si>
  <si>
    <t>მძიმე საცხოვრებელ პირობებში მყოფი   ოჯახების დახმარება (060208)</t>
  </si>
  <si>
    <t>ქვეპროგრამა გულისხმობს ოზურგეთის მუნიციპალიტეტში რეგისტრირებული, დედ-მამით ობოლი 18 წლამდე ასაკის ბავშვების დახმარებას.  ბენეფიციარებისათვის წელიწადში 4-ჯერ (კვარტალში ერთხელ) მატერიალურ დახმარებას, თითოეულ ჯერზე 500 ლარის ოდენობით.</t>
  </si>
  <si>
    <t>სრულყოფილი დოკუმენტაციის მოწოდება</t>
  </si>
  <si>
    <t>პროფესიონალი კადრები და ორგანიზაციის სწორი მენეჯმენტი.</t>
  </si>
  <si>
    <t>ინფორმაციის სიმცირე და დოკუმენტაციის დროული მოწოდება</t>
  </si>
  <si>
    <t>არასრულყოფილი ბაზა და დოკუმენტაციის დროული მოწოდება</t>
  </si>
  <si>
    <t xml:space="preserve"> მძიმე საცხოვრებელ პირობებში მყოფი ოჯახების დახმარება </t>
  </si>
  <si>
    <t xml:space="preserve"> </t>
  </si>
  <si>
    <t xml:space="preserve"> მძიმე საცხოვრებელ პირობებში მყოფი ოჯახები სრულად ან ნაწილობრივ არიან უზრუნველყოფილი საცხოვრებელი ბინის ქირით და მატერიალური დახმარება </t>
  </si>
  <si>
    <t>სამართლებრივად გაუმართავი დოკუმენტაცია და არასწორი ინფორმაციის მოწოდება</t>
  </si>
  <si>
    <t>არასწორი  ფაქიური მისამართი და გამოუცხადებლობა</t>
  </si>
  <si>
    <t>ინფორმაციის სიმცირე და  დოკუმენტაციის არადროული მოწოდება</t>
  </si>
  <si>
    <t>სამართლებრივად გამართული დოკუმენტაციის დროული წარმოდგენა</t>
  </si>
  <si>
    <t>სერვისის მიმწოდებელი ორგანიზაციების არაკეთილსინდისიერი დამოკიდებულება</t>
  </si>
  <si>
    <t>1. „სამშობლოს დაცვისას დაღუპულთა და ომის შემდეგ გარდაცვლილ მეომართა ხსოვნის უკვდავყოფის შესახებ“ საქართველოს კანონით გათვალისწინებული, ოზურგეთის მუნიციპალიტეტში რეგისტრირებული, სამამულო ომისა და საქართველოს ტერიტორიული მთლიანობის, თავისუფლებისა და დამოუკიდებლობისათვის საბრძოლო მოქმედებების მონაწილე პირის გარდაცვალების შემთხვევაში დაკრძალვის ხარჯებისათვის, გარდაცლვლილის ოჯახის ფინანსურ დახმარებას 500 ლარის ოდენობით.
2. ოზურგეთის მუნიციპალიტეტში რეგისტრირებული პირის გარდაცვალების შემთხვევაში, თუ გარდაცვლილის ოჯახის სოციალური სარეიტინგო ქულა 0-დან 120 001-მდეა, გარდაცვლილის ოჯახს უფლება აქვს სარიტუალო ხარჯების გასაწევად მიიღოს ერთჯერადი დახმარება 250 ლარის ოდენობით, (იშვიათ გამონაკლისს წარმოადგენს შემთხვევა როცა გარდაცვლილის ოჯახს სარეიტინგო ქულა ახალი შეჩერებული აქვს).
3. ოზურგეთის მუნიციპალიტეტში რეგისტრირებული უჭირისუფლო (უპატრონო) მიცვალებულის, რომელიც იდენტიფიცირებულია, მაგრამ შეუძლებელია გარდაცვლილის ნათესავის, კანონიერი წარმომადგენლის ან მემკვიდრეობის მიღებაზე უფლებამოსილი სხვა პირის დადგენა, სარიტუალო ხარჯების ანაზღაურება ხდება არაუმეტეს 500 ლარისა შესაბამის ადმინისტრაციულ ერთეულში.</t>
  </si>
  <si>
    <t>სერვისის მისაღებად ტრანსპორტირების ხარჯები</t>
  </si>
  <si>
    <t>საკურორტო სეზონზე სარეაბილიტაციო კურსის დაფინანსება</t>
  </si>
  <si>
    <t>განსაკუთრებული საჭიროების მქონე   2 დან 18 წლამდე  ასაკის  ბავშვთა დაფინანსება</t>
  </si>
  <si>
    <t>ეტლების შეკეთება აღდგენა</t>
  </si>
  <si>
    <t>სპეციალური ინვენტარის ან დამხმარე საშუალებების შეძენა</t>
  </si>
  <si>
    <t>განსაკუთრებული საჭიროების მქონე  პირები</t>
  </si>
  <si>
    <t>ოჯახში ძალადობის მსხვერპლის ან დაზარალებულის  სტატუსი მქონე პირთა ერთჯერადი ფინანსური მხარდაჭერა</t>
  </si>
  <si>
    <t xml:space="preserve">ბენეფიციარის მიერ დაწერილი განცხადება ან/და სხვა გზით მოძიებული ინფორმაცია.    </t>
  </si>
  <si>
    <t>ძალადობის მსხვერპლის ან დაზარალებულის სტატუსი მქონე პირები უზრუნველყოფილი არიან ერთჯერადი ფინანსური დახმარებით</t>
  </si>
  <si>
    <t>ოჯახში ძალადობის მსხვერპლის ან დაზარალებულის სტატუსის მქონე პირთა ერთჯერადი ფინანსური მხარდაჭერა</t>
  </si>
  <si>
    <t>ძალადობის მსხვერპლის ან დაზარალებულის სტატუსის მქონე პირები უზრუნველყოფილი არიან ერთჯერადი ფინანსური დახმარებით</t>
  </si>
  <si>
    <t xml:space="preserve"> მძიმე საცხოვრებელ პირობებში მყოფი ოჯახების ბინის ქირით უზრუნველყოფა</t>
  </si>
  <si>
    <t xml:space="preserve"> მძიმე საცხოვრებელ პირობებში მყოფი  ოჯახების დახმარება </t>
  </si>
  <si>
    <t xml:space="preserve"> მძიმე საცხოვრებელ პირობებში მყოფი ოჯახები სრულად ან ნაწილობრივ არიან უზრუნველყოფილი საცხოვრებელი ბინის ქირით </t>
  </si>
  <si>
    <t xml:space="preserve">დედ-მამით ობოლი 18 წლამდე ასაკის ბავშვთა  დახმარება </t>
  </si>
  <si>
    <t xml:space="preserve">დედ-მამით ობოლი 18 წლამდე ასაკის ბავშვთა დახმარება </t>
  </si>
  <si>
    <t xml:space="preserve">დედ-მამით ობოლი 18 წლამდე ასაკის ბავშვები უზრუნველყოფილი არიან  ფინანსური დახმარებით </t>
  </si>
  <si>
    <t>ოზურგეთის მუნიციპალიტეტში რეგისტრირებულ ოჯახებში, რომელთა სოციალური სარეიტინგო ქულა 0-დან 70 001-მდეა, ბავშვის დაბადების შემთხვევაში მუნიციპალიტეტი გამოუყოფს 1200 ლარს (ყოველთვიურად 100 ლარი) 1 წლის განმავლობაში ბავშვის მოვლის საჭირო სხვადასხვა საშუალებების შესაძენად. მოსარგებლეს ეძლევა შესაძლებლობა აღნიშნული საქონელი გაიტანოს ფარმაცევტული დაწესებულებიდან.
შენიშვნა: დახმარების გაწევა დაიწყება საბუთების წარმოდგენის თვიდან და გაგრძელდება მანამ, სანამ ბავშვის ასაკი მიაღწევს 1 წელს.</t>
  </si>
  <si>
    <t>ჯანმრთელობის  დაცვისა და სოციალური სერვისების განყოფილება</t>
  </si>
  <si>
    <t>ბავშვზე ზრუნვის განყოფილება</t>
  </si>
  <si>
    <t>0-18-წლამდე ასაკის ბავშვთა უფლებების დაცვისა და მახარდაჭერა</t>
  </si>
  <si>
    <t>სოციალური საფრთხის წინაშე მყოფი 0-18 წლამდე ასაკის ბავშვიანი/ბავშვებიანი ოჯახების</t>
  </si>
  <si>
    <t>არასაკმარი რესურსი. რესურსი მივმართოთ ოჯახების წინაშე არსებული პრობლემების ნაწილობრივ მაინც მოგვარებისკენ</t>
  </si>
  <si>
    <t>2027 წელი</t>
  </si>
  <si>
    <t>მრავალშვილიანი ოჯახი, რომლის წევრიც 2024 წელს სრულწლოვანი გახდება, დახმარებას აღარ მიიღებს, ხოლო თუ იმ დროისთვის 4-შვილიანი ოჯახი სხვა არ იქნება, შემცირდება ქვეპროგრამის ბენეფიციართა რაოდენობა</t>
  </si>
  <si>
    <t>ასოციაცია  „გურიის“ და "ოდა ქეარი"; "ლაზიკა მედი" ბენეფიციარების რაოდენობა</t>
  </si>
  <si>
    <r>
      <t>1. ხანდაზმულთა სახლში ცხოვრობს 23 ბენეფიციარი, აღნიშნული ქვეპროგრამით გამოყოფილი თანხის ფარგლებში მოხდება კომუნალური ხარჯების გადახდა.
ქ. ოზურგეთში, მეცნიერების ქ. №16-ში მდებარე ხანდაზმულთა სახლში მყოფი ბენეფიციარების მომსახურების სუბსიდირებას, ხანდაზმულთა სახლის კომუნალური (ბუნებრივი აირი, ელექტროენერგია) გადასახადების დაფინანსებით უზრუნველყოფის სახით.
კომუნალური მომსახურების (ბუნებრივი აირის, ელექტროენერგია) ხარჯების ანაზღაურება მოხდება ფაქტობრივად გაწეული ხარჯის დამადასტურებელი დოკუმენტაციის წარმოდგენის საფუძველზე.
2. ქვეპროგრამიდან დაფინანსდება შინმოვლის პროგრამით გათვალისწინებული ხარჯები, რომელსაც ემსახურება ორგანიზაცია ,,კარიტასი''. პროგრამაში ჩართული</t>
    </r>
    <r>
      <rPr>
        <sz val="11"/>
        <color rgb="FFFF0000"/>
        <rFont val="Sylfaen"/>
        <family val="1"/>
      </rPr>
      <t xml:space="preserve"> </t>
    </r>
    <r>
      <rPr>
        <sz val="11"/>
        <color theme="1"/>
        <rFont val="Sylfaen"/>
        <family val="1"/>
      </rPr>
      <t>ბენეფიციარები, რომელთაც ბინაზე მისვლით ემსახურება ორგანიზაცია ,,კარიტასი"-ს წარმომადგენლები. პროგრამის ფარგლებში ხდება მათი უზრუნველყოფა სანიტარულ-ჰიგიენური საშუალებებით და ბინაზე მოვლის მომსახურებით.</t>
    </r>
  </si>
  <si>
    <t xml:space="preserve"> ოზურგეთის მუნიციპალიტეტში რეგისტრირებული შეჭირვებული მოსახლეობის, რომელთა ოჯახების სოციალური სარეიტინგო ქულა 0-დან 70 001 -მდეა (გარდა განსაკუთრებული შემთხვევებისა, რომელთა ოჯახების სოციალური სარეიტიგო ქულა 0-დან 1200001 მდეა, შშმ პირები, მრავალშვილიანი ოჯახები (3 და მეტი) და მარტოხელება ხანდაზმულები  ) დახმარების მიზნით ყოველდღიური ერთჯერადი კვებით უზრუნველყოფა 180 ბენეფიციარზე. </t>
  </si>
  <si>
    <t>15 (მათ შორის ქალი 100 %)</t>
  </si>
  <si>
    <t>30 (მათ შორის ქალი 95 %, მამაკაცი 5%)</t>
  </si>
  <si>
    <t>ძალადობის მსხვერპლის სტატუსი მქონე პირთა ერთჯერადი ფინანსური მხარდაჭერა; კრიზისულ მდგომარეობაში მყოფი ბავშვიანი/ბავშვებიანი  ოჯახების დახმარება. (060212)</t>
  </si>
  <si>
    <t>257,14</t>
  </si>
  <si>
    <t>საკურორტო სეზონზე დასვენების დაფინანსება</t>
  </si>
  <si>
    <t>სხვადასხვა სოციალური ჯგუფების წარმომადგენელთა მატერიალური დახმარება</t>
  </si>
  <si>
    <t>1.საქართველოში ოფიციალურად  დადგენილი დღეების (1 იანვარს და 3 მარტს, ოზურგეთში ახალშობილ ბავშვთა ოჯახების დახმარება;  3-8 მარტი; 9 აპრილი; 9 მაისი; 8 აგვისტო; 27 სექტემბერი;  3 დეკემბერი ) ასევე,   2004 წლის 16 აგვისტო, საქართველოს ეროვნული გმირის ზაზა დამენიას გარდაცვალების დღე - სხვადასხვა სოციალური ჯგუფების წარმომადგენელთა მატერიალური  მხარდაჭერა. 2. 100 წელს გადაცილებულ ხანდაზმულთა ერთჯერადი ფულადი დახმარება 500 (ხუთასი) ლარის ოდენობით.</t>
  </si>
  <si>
    <t>1,41</t>
  </si>
  <si>
    <r>
      <t xml:space="preserve">ოზურგეთის მუნიციპალიტეტის ტერიტორიაზე 2024 წლის 1 იანვრისთვის რეგისტირებულ მრავალშვილიან ოჯახებს, რომლებსაც ჰყავთ 4 და მეტი 18 წლამდე ასაკის ბავშვი  და რეგისტრირებული არიან  სოციალურად დაუცველი ოჯახების მონაცემთა ერთიან ბაზაში სარეიტინგო ქულით 120 000-დან  და 150 001-მდე, ყოველთვიურად დახმარება გაეწევა თითოეულ ბავშვზე  25 ლარის ოდენობით წერილობითი მომართვიანობის საფუძველზე.  </t>
    </r>
    <r>
      <rPr>
        <sz val="11"/>
        <rFont val="Sylfaen"/>
        <family val="1"/>
      </rPr>
      <t xml:space="preserve">ოთხშვილიან ოჯახს ერთ-ერთი შვილის 18 წლის ასაკის შესრულებისას ეხსნება დახმარება და ხდება ჩანაცვლება მომლოდინეთა სიიდან. ყოველწლიურად მრავალშვილიანი ოჯახებისთვის დახმარებების გაცემა ხდება ბიუჯეტით გათვალისწინებული ასიგნებების ფარგლებში. დახმარება გაიცემა განცხადების შეტანის რიგითობის მიხედვით.  სახელმწიფო სოციალური პროგრამით უზრუნველყოფილი არიან სოციალურად დაუცველი მრავალშვილიანი ოჯახები ფინანსური მხარდაჭერით. თუმცა, ეს პროგრამა ვრცელდება მხოლოდ 0-დან 120000 სარეიტინგო ქულამდე. შესაბამისად, მუნიციპალიტეტში შექმნილი მძიმე სიოციალური ფონის გათვალისწინებით მოსახლეობის მომართვიანობის საფუძველზე.   </t>
    </r>
  </si>
  <si>
    <t xml:space="preserve">ოზურგეთის მუნიციპალიტეტის ტერიტორიაზე რეგისტრირებული 6-დან 18 წლამდე ბავშვების თანადაფინანსება, რომლებიც სარგებლობენ არასამეწარმეო (არაკომერციული) იურიდიული პირის „მომავლის სხივის“ დღის ცენტრის მომსახურებით. 
1.არასამეწარმეო (არაკომერციული) იურიდიული პირის „მომავლის სხივის“ დაფინანსება ყოველთვიურად ერთ ბენეფიციარზე არაუმეტეს 225 ლარისა, პროგრამის განმახორციელებელი ორგანიზაციის მიერ ერთ ბენეფიციარზე გათვლილი გაწეული მომსახურების შესახებ  წარმოდგენილი დოკუმენტაციის შესაბამისად.                                                                    2.არასამეწარმეო (არაკომერციული) იურიდიული პირის „მომავლის სხივის“-ს ადმინისტრირებაში მყოფი "ბავშვთა მცირე საოჯახო ტიპის სახლი"-ს ბენეფიციართათვის საკურორტო სეზონზე, მინიმუმ 12 დღით  დასვენების თანადაფინანსება.
</t>
  </si>
  <si>
    <t xml:space="preserve">1. ოზურგეთის მუნიციპალიტეტში რეგისტრირებული განსაკუთრებული საჭიროების მქონე ბევშვებისათვის ადრეული განვითარებისა და დღის ცენტრის მომსახურების  პროგრამებში (ან სხვა სარეაბილიტაციო  პროგრამებში (0-18 მდე) ჩართული ბენეფიციარებისთვის სერვისის მისაღებად ტრანსპორტირების ხარჯების (სრული ან ნაწილობრივი) ანაზღაურება;
2. ოზურგეთის მუნიციპალიტეტში რეგისტრირებული  შეზღუდული შესაძლებლობის მქონე (0-18 წლამდე)  ბენეფიციარების საკურორტო სეზონზე სარეაბილიტაციო კურსის დაფინანსება ვაუჩერული სისტემით;
3. ოზურგეთის მუნიციპალიტეტში რეგისტრირებული განსაკუთრებული საჭიროების პირებისათვის  დაზიანებული ეტლების შეკეთება-აღდგენა;                                      
4. ოზურგეთის მუნიციპალიტეტში რეგისტრირებული განსაკუთრებული საჭიროების პირებისათვის  სპეციალური ინვენტარის ან დამხმარე საშუალებების შეძენა;   
5. ოზურგეთის მუნიციპალიტეტში რეგისტრირებულ, შეზღუდული შესაძლებლობის მქონე პირებს, რომელთაც მინიჭებული აქვთ მკვეთრად ან მნიშვნელოვნად გამოხატული შეზღუდული შესაძლებლობის სტატუსი (I ჯგუფი, მხოლოდ მხედველობით შშმ პირები და მხედველობით შშმ ბავშვები), უფლება აქვთ ისარგებლონ წლის განმავლობაში ერთჯერადად ფულადი დახმარებით 250 ლარის ოდენობით;
6. მნიშვნელოვნად გამოხატულ შშმ პირებს წლის განმავლობაში ერთჯერადად 100 ლარის ოდენობით (II ჯგუფი, მხოლოდ მხედველობით შშმ პირები, მხედველობით შშმ ბავშვები) .
7. ოზურგეთის მუნიციპალიტეტში რეგისტრირებულ შეზღუდული შესაძლებლობის მქონე პირებს, რომელთაც მინიჭებული აქვთ მკვეთრად გამოხატული (I ჯგუფი) შეზღუდული შესაძლებლობის სტატუსი (გარდა მხედველობით შშმ პირებისა და მხედველობით შშმ ბავშვებისა), ასევე შშმ ბავშვებს, უფლება აქვთ ისარგებლონ წლის განმავლობაში ერთჯერადად ფინანსური დახმარებით, 100 ლარის ოდენობით.
8. ოზურგეთის მუნიციპალიტეტში რეგისტრირებულ ვეტერანებს, რომელთაც აქვთ შეზღუდული შესაძლებლობის მქონე პირის მკვეთრად ან მნიშვნელოვნად გამოხატული შეზღუდული შესაძლებლობის) სტატუსი, უფლება აქვთ ისარგებლონ წლის განმავლობაში ერთჯერადად ფინანსური დახმარებით, 120 ლარის ოდენობით (კომუნალური სუბსიდირება), უნაღდო ანგარიშსწორებით თანხის პირად ანგარიშზე ჩარიცხვის გზით.
9. ოზურგეთის მუნიციპალიტეტში რეგისტრირებული შშმ პირების ცხოვრების გაუმჯობესებისა და ხელშეწყობის მიზნით დახმარების ქვეპროგრამა, კერძოდ:
ა) შშმ პირებს, რომელთა ასაკი 6-დან 18 წლამდეა და რომელთა ოჯახების სარეიტინგო ქულა 0-დან 150 001 მდეა, შესაძლებლობა მიეცემათ  (საჭიროების შემთხვევაში) ჰიგიენური საშუალების (პამპერსი, ყოველთვიურად არაუმეტეს 100 ლარისა) შეძენა უნაღდო ანგარიშსწორებით ფარმაცევტულ დაწესებულებებში ჩარიცხვით.  ასევე 18 წელს ზემოთ შშმ პირებს  რომელთა ოჯახების სოციალური სარეიტინგო ქულა 0-დან 150 001-მდეა, შესაძლებლობა ეძლევათ მიიღონ დახმარება ჰიგიენური საშუალების (პამპერსის ) შესაძენად, წლის განმავლობაში ერთჯერადად  არაუმეტეს 200 ლარისა,  უნაღდო ანგარიშსწორებით ფარმაცევტულ დაწესებულებაში ჩარიცხვით.
10 . ოზურგეთის მუნიციპალიტეტში ბოლო ერთი წლის განმავლობაში უწყვეტად  რეგისტრირებული, აუტიზმის სპექტრის აშლილობის მქონე 2 დან 18 წლამდე ასაკის  ბავშვების ჩართვა  რეაბილიტაცია/აბილიტაციის პროგრამაში.
</t>
  </si>
  <si>
    <t>(მათ შორის ქალი 1250 -, კაცი 1320)</t>
  </si>
  <si>
    <t>(მათ შორის ქალი 1200 -  კაცი 1250)</t>
  </si>
  <si>
    <t>(მათ შორის ქალი 1300-, კაცი1320)</t>
  </si>
  <si>
    <t>(მათ შორის ქალი 1280, კაცი 1325)</t>
  </si>
  <si>
    <t>(მათ შორის ქალი 1220 - კაცი 1280)</t>
  </si>
  <si>
    <t>25 (მათ შორის, ქალი 13 კაცი 12)</t>
  </si>
  <si>
    <t>18 (მათ შორის, ქალი 10 კაცი 8)</t>
  </si>
  <si>
    <t>425 (მათ შორის ქალი 200, კაცი 225)</t>
  </si>
  <si>
    <t>475 (მათ შორის ქალი 225, კაცი 250)</t>
  </si>
  <si>
    <t>81 (მათ შორის ქალი 41, კაცი 40)</t>
  </si>
  <si>
    <t>81 (მათ შორის ქალი 41 კაცი 40)</t>
  </si>
  <si>
    <t>35 ქალი- 25 კაცი</t>
  </si>
  <si>
    <t>35 ქალი-25 კაცი</t>
  </si>
  <si>
    <t>200 (125 ქალი-75 კაცი)</t>
  </si>
  <si>
    <t>200 (120 ქალი-80 კაცი)</t>
  </si>
  <si>
    <t>500 (მათ შორის ქალი 280 კაცი 220)</t>
  </si>
  <si>
    <t>500 (მათ შორის ქალი 260, კაცი 240)</t>
  </si>
  <si>
    <t>180 (მათ შორის ქალი 95, კაცი 85)</t>
  </si>
  <si>
    <t>35 (მათ შორის ქალი 20 კაცი 15)</t>
  </si>
  <si>
    <t>35 (მათ შორის ქალი 20- კაცი 15)</t>
  </si>
  <si>
    <t>50 ოჯახი</t>
  </si>
  <si>
    <t>50  ოჯახი</t>
  </si>
  <si>
    <t>70 ოჯახი</t>
  </si>
  <si>
    <t xml:space="preserve">  ოზურგეთის მუნიციპალიტეტში რეგისტრირებული, მძიმე საცხოვრებელ პირობებში მყოფ ოჯახებს, ეძლევათ საშუალება მიიღონ დახმარება,კერძოდ:                                                                                                                                                                                                                                                                       1. მძიმე საცხოვრებელ პირობებში მყოფ ოჯახებს (რომელთა მოქმედი სოციალური სარეიტინგო ქულა 0-დან 120 001-მდეა), საცხოვრებელი პირობების გასაუმჯობესებლად ეძლევათ საშუალება მიიღონ  ფინანსური დახმარება:                                                                                 ა) თავშესაფრის გარეშე დარჩენილ, ძალადობის მსხვერპლის ან დაზარალებულის სტატუსის მქონე, ან/და უსახლკარო ოჯახებს, ეძლევათ შესაძლებლობა მიიღონ დახმარება საცხოვრებელი ფართით დაკმაყოფილებაში (სოციალური საცხოვრისი, საცხოვრებელი ფართის ქირით უზრუნველყოფა (ნაწილობრივ,  არაუმეტეს 150 ლარისა), ასევე საცხოვრებელი სახლის ნაწილობრივი ან სრული შეძენა;                                                                                                                                                                                                                          ბ). გაწეული დახმარების ოდენობა ვარიაბელურია, მაგრამ ერთეულ შემთხვევაზე, არ უნდა აღემატებოდეს 30 000 ლარს. გასაცემი თანხის ოდენობას განსაზღვრავს სამუშაო ჯგუფი;  პრიორიტეტულია: შშმ პირები, მრავალშვილიანი ოჯახები, მარტოხელა ან/და ძალადობის მსხვერპლი ან დაზარალებული სტატუსის მქონე პირები;  ხოლო, ხანძრის შედეგად დაზარალებულ ოჯახთა დასახმარებლად,  მოქმედი სოციალური სარეიტინგო ქულა  არ არის განმსაზღვრელი.
 გ)   ფინანსურ დახმარებაზე მოქალაქეს შეიძლება უარი ეთქვას, თუ ის, ან მისი ოჯახის წევრი ფლობს ალტერნატიულ საცხოვრებელ ფართს.                                           </t>
  </si>
  <si>
    <t xml:space="preserve">  1.ოზურგეთის მუნიციპალიტეტში რეგისტრირებულ  პირთა მიმართ, ძალადობის მსხვერპლის ან დაზარალებულის სტატუსის მქონე პირთა დახმარების პროგრამა.                                                                                                                                                                                                                                                                                                                       ა) ქვეპროგრამით გათვალისწინებულია მუნიციპალიტეტის ტერიტორიაზე რეგისტრირებული ძალადობის მსხვერპლის ან დაზარალებულ  სტატუსის მქონე პირებს გაეწიოთ ერთჯერადი დახმარება ფულადი სახით 500 (ხუთასი) ლარის ოდენობით.                                                                                                                                      2.ოზურგეთის მუნიციპალიტეტის ადმინისტრაციულ საზღვრებში რეგისტრირებული, სოციალური საფრთხის წინაშე მყოფი 0-18 წლამდე ასაკის ბავშვიანი/ბავშვებიანი ოჯახების მხარდაჭერას, მათი გაძლიერების მიზნით.                                                                                                                                                         3.  ოზურგეთის მუნიციპალიტეტში რეგისტრირებულ I-IV კლასის მოსწავლეებს,  რომლის ოჯახის სარეიტინგო ქულა შეადგენს 0-დან 70001-მდე,  ასევე კრიზისულ მდგომარეობაში მყოფი ბავშვიანი/ბავშვებიანი ოჯახებისთვის, ქვეპროგრამის ფარგლებში გათვალისწინებულია  100 ლარის სასკოლო ნივთების შეძენა ( სასკოლო ჩანთა, პენალი, რვეულები, სახატავი რვეული, კალამი, ფერადი ფანქრები, წებო, ფერადი ფურცლები, მაკრატელი, სახაზავი, საღებავი, გუაში, ფუნჯი და სხვა). </t>
  </si>
  <si>
    <t xml:space="preserve"> I-IV კლასის მოსწავლეების სასკოლო ნივთების შეძენა</t>
  </si>
  <si>
    <t>სხვა ღონისძიებები</t>
  </si>
  <si>
    <t>მიზანი 1 - სიღარიბის ყველა ფორმის აღმოფხვრა;
მიზანი 2 - შიმშილის აღმოფხვრა, სასურსათო უსაფრთხოებისა  და გაუმჯობესებული კვების მიღწევა და მდგრადი სოფლის მეურნეობის ხელშეწყობა;
მიზანი 4 - ინკლუზიური და თანასწორი განათლების უზრუნველყოფა და უწყვეტი სწავლის შესაძლებლობის შექმნა ყველასათვის;
მიზანი 5 - გენდერული თანასწორობის მიღწევა და ყველა ქალისა და გოგონას შესაძლებლობების გაუმჯობესება;
მიზანი 16 - მშვიდობიანი და ინკლუზიური საზოგადოების ჩამოყალიბების ხელშეწყობა მდგრადი განვითარებისთვის, მართლმსაჯულების ხელმისაწვდომობა ყველასათვის, ეფექტიანი, ანგარიშვალდებული და ინკლუზიური ინსტიტუტების მშენებლობა ყველა დონეზე</t>
  </si>
  <si>
    <t>მიზანი 1 - სიღარიბის ყველა ფორმის აღმოფხვრა.</t>
  </si>
  <si>
    <t xml:space="preserve">მიზანი 1 - სიღარიბის ყველა ფორმის აღმოფხვრა.                               </t>
  </si>
  <si>
    <t xml:space="preserve">მიზანი 1 - სიღარიბის ყველა ფორმის აღმოფხვრა.                                                                           </t>
  </si>
  <si>
    <t xml:space="preserve">მიზანი 1 - სიღარიბის ყველა ფორმის აღმოფხვრა;
მიზანი 2 - შიმშილის აღმოფხვრა, სასურსათო უსაფრთხოებისა  და გაუმჯობესებული კვების მიღწევა და მდგრადი სოფლის მეურნეობის ხელშეწყობა.                                                                       </t>
  </si>
  <si>
    <t xml:space="preserve">მიზანი 1 - სიღარიბის ყველა ფორმის აღმოფხვრა.                                                                                                                                                        </t>
  </si>
  <si>
    <t xml:space="preserve">მიზანი 1 - სიღარიბის ყველა ფორმის აღმოფხვრა.                                                                      </t>
  </si>
  <si>
    <t xml:space="preserve">მიზანი 1 - სიღარიბის ყველა ფორმის აღმოფხვრა;
მიზანი 2 - შიმშილის აღმოფხვრა, სასურსათო უსაფრთხოებისა  და გაუმჯობესებული კვების მიღწევა და მდგრადი სოფლის მეურნეობის ხელშეწყობა.                                                                                     </t>
  </si>
  <si>
    <t xml:space="preserve">მიზანი 1 - სიღარიბის ყველა ფორმის აღმოფხვრა;
მიზანი 2 - შიმშილის აღმოფხვრა, სასურსათო უსაფრთხოებისა  და გაუმჯობესებული კვების მიღწევა და მდგრადი სოფლის მეურნეობის ხელშეწყობა.                                                                                                                                                                                   </t>
  </si>
  <si>
    <t xml:space="preserve">მიზანი 5: გენდერული თანასწორობის მიღწევა და ყველა ქალისა და გოგონას შესაძლებლობების გაუმჯობესება;
მიზანი 16 - მშვიდობიანი და ინკლუზიური საზოგადოების ჩამოყალიბების ხელშეწყობა მდგრადი განვითარებისთვის, მართლმსაჯულების ხელმისაწვდომობა ყველასათვის, ეფექტიანი, ანგარიშვალდებული და ინკლუზიური ინსტიტუტების მშენებლობა ყველა დონეზე                                                                                                                                                                 </t>
  </si>
  <si>
    <t xml:space="preserve">მიზანი 1 -  სიღარიბის ყველა ფორმის აღმოფხვრა;
მიზანი 4 - ინკლუზიური და თანასწორი განათლების უზრუნველყოფა და უწყვეტი სწავლის შესაძლებლობის შექმნა ყველასათვის.                                                                                                                                                                                </t>
  </si>
  <si>
    <t xml:space="preserve"> საქართველოში ოფიციალურად  დადგენილი დღეების (3-8 მარტი, 9 აპრილი, 9 მაისი, 8 აგვისტო, 27 სექტემბერი, 3 დეკემბერი )ასევე,   2004 წლის 16 აგვისტო, საქართველოს ეროვნული გმირის ზაზა დამენიას გარდაცვალების დღე - სხვადასხვა სოციალური ჯგუფების წარმომადგენელთა მხარდაჭერა. 2. 100 წელს გადაცილებულ ხანდაზმულთა ერთჯერადი ფულადი დახმარება 500 (ხუთასი) ლარის ოდენობით. </t>
  </si>
  <si>
    <t>ქვეპროგრამის მიზანია ბავშვთა უფლებების დაცვის, გენდერულ საკითხთა, ძალადობის მსხვერპლის ან დაზარალებულის სტატუსის მქონე პირების მხარდაჭერა</t>
  </si>
  <si>
    <t>დაბალი ინფორმირებულობა</t>
  </si>
  <si>
    <t xml:space="preserve">გენდერულ საკითხთა,  ძალადობის მსხვერპლის ან დაზარალებულის სტატუსი მქონე პირთა ერთჯერადი ფინანსური მხარდაჭერა, 18-წლამდე ასაკის ბავშვთა უფლებების დაცვისა და მხარდაჭერის პროგრამა </t>
  </si>
  <si>
    <t>1388,88</t>
  </si>
  <si>
    <t>869,56</t>
  </si>
  <si>
    <t>2025-2028 წწ.</t>
  </si>
  <si>
    <t>2028 წელი</t>
  </si>
  <si>
    <t>2024 წელი (საბაზისო მაჩვენებელი)</t>
  </si>
  <si>
    <t>2025 წელი (მიზნობრივი მაჩვენებელი)</t>
  </si>
  <si>
    <t>2028  წელი</t>
  </si>
  <si>
    <t>2024  წელი (საბაზისო მაჩვენებელი)</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</si>
</sst>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1"/>
      <color theme="1"/>
      <name val="Calibri"/>
      <family val="2"/>
      <charset val="1"/>
      <scheme val="minor"/>
    </font>
    <font>
      <sz val="11"/>
      <color theme="1"/>
      <name val="Calibri"/>
      <family val="2"/>
      <scheme val="minor"/>
    </font>
    <font>
      <sz val="11"/>
      <color theme="1"/>
      <name val="Calibri"/>
      <family val="2"/>
      <scheme val="minor"/>
    </font>
    <font>
      <sz val="10"/>
      <color rgb="FF000000"/>
      <name val="Sylfaen"/>
      <family val="1"/>
      <charset val="204"/>
    </font>
    <font>
      <sz val="10"/>
      <color theme="1"/>
      <name val="Calibri"/>
      <family val="2"/>
      <charset val="1"/>
      <scheme val="minor"/>
    </font>
    <font>
      <b/>
      <sz val="11"/>
      <color theme="8" tint="-0.249977111117893"/>
      <name val="Calibri"/>
      <family val="2"/>
      <charset val="204"/>
      <scheme val="minor"/>
    </font>
    <font>
      <b/>
      <sz val="10"/>
      <color theme="8" tint="-0.249977111117893"/>
      <name val="Sylfaen"/>
      <family val="1"/>
      <charset val="204"/>
    </font>
    <font>
      <sz val="9"/>
      <color theme="1"/>
      <name val="Sylfaen"/>
      <family val="1"/>
    </font>
    <font>
      <sz val="10"/>
      <name val="Sylfaen"/>
      <family val="1"/>
    </font>
    <font>
      <sz val="10"/>
      <color theme="1"/>
      <name val="Sylfaen"/>
      <family val="1"/>
    </font>
    <font>
      <sz val="11"/>
      <color theme="1"/>
      <name val="Sylfaen"/>
      <family val="1"/>
    </font>
    <font>
      <b/>
      <sz val="11"/>
      <color theme="8" tint="-0.249977111117893"/>
      <name val="Sylfaen"/>
      <family val="1"/>
    </font>
    <font>
      <b/>
      <sz val="11"/>
      <color theme="1"/>
      <name val="Sylfaen"/>
      <family val="1"/>
    </font>
    <font>
      <sz val="10"/>
      <color theme="8" tint="-0.249977111117893"/>
      <name val="Sylfaen"/>
      <family val="1"/>
    </font>
    <font>
      <b/>
      <sz val="10"/>
      <color theme="8" tint="-0.249977111117893"/>
      <name val="Sylfaen"/>
      <family val="1"/>
    </font>
    <font>
      <sz val="11"/>
      <name val="Sylfaen"/>
      <family val="1"/>
    </font>
    <font>
      <sz val="10"/>
      <color rgb="FF000000"/>
      <name val="Sylfaen"/>
      <family val="1"/>
    </font>
    <font>
      <b/>
      <i/>
      <sz val="10"/>
      <color theme="1"/>
      <name val="Sylfaen"/>
      <family val="1"/>
    </font>
    <font>
      <sz val="9"/>
      <color theme="8" tint="-0.249977111117893"/>
      <name val="Sylfaen"/>
      <family val="1"/>
    </font>
    <font>
      <sz val="11"/>
      <color rgb="FFFF0000"/>
      <name val="Sylfaen"/>
      <family val="1"/>
    </font>
    <font>
      <b/>
      <i/>
      <sz val="11"/>
      <color theme="1"/>
      <name val="Sylfaen"/>
      <family val="1"/>
    </font>
    <font>
      <sz val="11"/>
      <color theme="8" tint="-0.249977111117893"/>
      <name val="Sylfaen"/>
      <family val="1"/>
    </font>
    <font>
      <b/>
      <sz val="9"/>
      <color theme="8" tint="-0.249977111117893"/>
      <name val="Sylfaen"/>
      <family val="1"/>
    </font>
    <font>
      <sz val="9"/>
      <name val="Sylfaen"/>
      <family val="1"/>
    </font>
  </fonts>
  <fills count="3">
    <fill>
      <patternFill patternType="none"/>
    </fill>
    <fill>
      <patternFill patternType="gray125"/>
    </fill>
    <fill>
      <patternFill patternType="solid">
        <fgColor theme="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theme="0" tint="-0.34998626667073579"/>
      </bottom>
      <diagonal/>
    </border>
    <border>
      <left style="thin">
        <color indexed="64"/>
      </left>
      <right/>
      <top style="thin">
        <color indexed="64"/>
      </top>
      <bottom style="thin">
        <color theme="0" tint="-0.34998626667073579"/>
      </bottom>
      <diagonal/>
    </border>
    <border>
      <left/>
      <right/>
      <top style="thin">
        <color indexed="64"/>
      </top>
      <bottom style="thin">
        <color theme="0" tint="-0.34998626667073579"/>
      </bottom>
      <diagonal/>
    </border>
    <border>
      <left/>
      <right style="thin">
        <color indexed="64"/>
      </right>
      <top style="thin">
        <color indexed="64"/>
      </top>
      <bottom style="thin">
        <color theme="0" tint="-0.34998626667073579"/>
      </bottom>
      <diagonal/>
    </border>
    <border>
      <left style="thin">
        <color indexed="64"/>
      </left>
      <right style="thin">
        <color indexed="64"/>
      </right>
      <top/>
      <bottom/>
      <diagonal/>
    </border>
    <border>
      <left style="thin">
        <color indexed="64"/>
      </left>
      <right style="thin">
        <color indexed="64"/>
      </right>
      <top style="thin">
        <color theme="0" tint="-0.34998626667073579"/>
      </top>
      <bottom style="thin">
        <color theme="0" tint="-0.34998626667073579"/>
      </bottom>
      <diagonal/>
    </border>
    <border>
      <left style="thin">
        <color indexed="64"/>
      </left>
      <right/>
      <top/>
      <bottom/>
      <diagonal/>
    </border>
    <border>
      <left/>
      <right style="thin">
        <color indexed="64"/>
      </right>
      <top/>
      <bottom/>
      <diagonal/>
    </border>
  </borders>
  <cellStyleXfs count="3">
    <xf numFmtId="0" fontId="0" fillId="0" borderId="0"/>
    <xf numFmtId="0" fontId="2" fillId="0" borderId="0"/>
    <xf numFmtId="0" fontId="1" fillId="0" borderId="0"/>
  </cellStyleXfs>
  <cellXfs count="247">
    <xf numFmtId="0" fontId="0" fillId="0" borderId="0" xfId="0"/>
    <xf numFmtId="0" fontId="3" fillId="0" borderId="1" xfId="0" applyFont="1" applyBorder="1" applyAlignment="1">
      <alignment horizontal="center" vertical="center" wrapText="1"/>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4" fillId="0" borderId="1" xfId="0" applyFont="1" applyBorder="1" applyAlignment="1">
      <alignment horizontal="center" vertical="center" wrapText="1"/>
    </xf>
    <xf numFmtId="0" fontId="8" fillId="0" borderId="0" xfId="2" applyFont="1" applyAlignment="1">
      <alignment vertical="center"/>
    </xf>
    <xf numFmtId="0" fontId="5" fillId="0" borderId="1" xfId="0" applyFont="1" applyBorder="1" applyAlignment="1">
      <alignment horizontal="center" vertical="center"/>
    </xf>
    <xf numFmtId="0" fontId="7" fillId="0" borderId="1" xfId="1" quotePrefix="1" applyNumberFormat="1" applyFont="1" applyBorder="1" applyAlignment="1">
      <alignment horizontal="center" vertical="center" wrapText="1"/>
    </xf>
    <xf numFmtId="0" fontId="4" fillId="0" borderId="1" xfId="0" applyFont="1" applyBorder="1" applyAlignment="1">
      <alignment horizontal="center" vertical="center" wrapText="1"/>
    </xf>
    <xf numFmtId="0" fontId="11" fillId="0" borderId="1" xfId="0" applyFont="1" applyBorder="1" applyAlignment="1">
      <alignment vertical="center"/>
    </xf>
    <xf numFmtId="0" fontId="10"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16" fillId="0" borderId="3"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16" fillId="0" borderId="1" xfId="0" applyFont="1" applyBorder="1" applyAlignment="1">
      <alignment horizontal="center" vertical="center" wrapText="1"/>
    </xf>
    <xf numFmtId="9" fontId="16" fillId="0" borderId="1" xfId="0" applyNumberFormat="1" applyFont="1" applyFill="1" applyBorder="1" applyAlignment="1">
      <alignment horizontal="center" vertical="center" wrapText="1"/>
    </xf>
    <xf numFmtId="0" fontId="8" fillId="0" borderId="1" xfId="0" applyFont="1" applyBorder="1" applyAlignment="1">
      <alignment horizontal="center" vertical="center" wrapText="1"/>
    </xf>
    <xf numFmtId="0" fontId="10" fillId="0" borderId="0" xfId="0" applyFont="1" applyBorder="1"/>
    <xf numFmtId="0" fontId="11" fillId="0" borderId="1" xfId="0" applyFont="1" applyFill="1" applyBorder="1" applyAlignment="1">
      <alignment vertical="center"/>
    </xf>
    <xf numFmtId="0" fontId="18" fillId="0" borderId="1" xfId="0" applyFont="1" applyBorder="1" applyAlignment="1">
      <alignment horizontal="center" vertical="center"/>
    </xf>
    <xf numFmtId="0" fontId="18" fillId="0" borderId="1" xfId="0" applyFont="1" applyBorder="1" applyAlignment="1">
      <alignment horizontal="center" vertical="center" wrapText="1"/>
    </xf>
    <xf numFmtId="3" fontId="15" fillId="0" borderId="1" xfId="0" applyNumberFormat="1" applyFont="1" applyBorder="1" applyAlignment="1">
      <alignment horizontal="center" vertical="center"/>
    </xf>
    <xf numFmtId="3" fontId="15" fillId="0" borderId="1" xfId="0" applyNumberFormat="1" applyFont="1" applyBorder="1" applyAlignment="1">
      <alignment horizontal="center" vertical="center" wrapText="1"/>
    </xf>
    <xf numFmtId="0" fontId="14" fillId="0" borderId="5" xfId="0" applyFont="1" applyBorder="1" applyAlignment="1">
      <alignment horizontal="center" vertical="center"/>
    </xf>
    <xf numFmtId="0" fontId="14" fillId="0" borderId="1" xfId="0" applyFont="1" applyBorder="1" applyAlignment="1">
      <alignment horizontal="center" vertical="center"/>
    </xf>
    <xf numFmtId="0" fontId="11" fillId="0" borderId="1" xfId="0" applyFont="1" applyBorder="1" applyAlignment="1">
      <alignment vertical="center" wrapText="1"/>
    </xf>
    <xf numFmtId="0" fontId="15" fillId="0" borderId="1" xfId="0" applyFont="1" applyBorder="1" applyAlignment="1">
      <alignment horizontal="center" vertical="center"/>
    </xf>
    <xf numFmtId="0" fontId="10" fillId="0" borderId="0" xfId="0" applyFont="1"/>
    <xf numFmtId="0" fontId="11" fillId="0" borderId="1" xfId="0" applyFont="1" applyBorder="1" applyAlignment="1">
      <alignment horizontal="center" vertical="center"/>
    </xf>
    <xf numFmtId="0" fontId="10" fillId="0" borderId="5" xfId="0" applyFont="1" applyBorder="1" applyAlignment="1">
      <alignment horizontal="center" vertical="center"/>
    </xf>
    <xf numFmtId="9" fontId="8" fillId="0" borderId="1" xfId="0" applyNumberFormat="1" applyFont="1" applyBorder="1" applyAlignment="1">
      <alignment horizontal="center" vertical="center" wrapText="1"/>
    </xf>
    <xf numFmtId="0" fontId="16" fillId="0" borderId="3" xfId="0" applyFont="1" applyBorder="1" applyAlignment="1">
      <alignment horizontal="center" vertical="center" wrapText="1"/>
    </xf>
    <xf numFmtId="3" fontId="15" fillId="0" borderId="12" xfId="0" applyNumberFormat="1" applyFont="1" applyBorder="1" applyAlignment="1">
      <alignment horizontal="center" vertical="center"/>
    </xf>
    <xf numFmtId="3" fontId="15" fillId="0" borderId="13" xfId="0" applyNumberFormat="1" applyFont="1" applyBorder="1" applyAlignment="1">
      <alignment horizontal="center" vertical="center"/>
    </xf>
    <xf numFmtId="3" fontId="15" fillId="0" borderId="2" xfId="0" applyNumberFormat="1" applyFont="1" applyBorder="1" applyAlignment="1">
      <alignment horizontal="center" vertical="center"/>
    </xf>
    <xf numFmtId="0" fontId="10" fillId="2"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21" fillId="0" borderId="1" xfId="0" applyFont="1" applyBorder="1" applyAlignment="1">
      <alignment horizontal="center" vertical="center"/>
    </xf>
    <xf numFmtId="0" fontId="21" fillId="0" borderId="1" xfId="0" applyFont="1" applyBorder="1" applyAlignment="1">
      <alignment horizontal="center" vertical="center" wrapText="1"/>
    </xf>
    <xf numFmtId="0" fontId="11" fillId="0" borderId="5" xfId="0" applyFont="1" applyBorder="1" applyAlignment="1">
      <alignment horizontal="center" vertical="center"/>
    </xf>
    <xf numFmtId="9" fontId="8" fillId="0" borderId="1" xfId="0" applyNumberFormat="1" applyFont="1" applyFill="1" applyBorder="1" applyAlignment="1">
      <alignment horizontal="center" vertical="center" wrapText="1"/>
    </xf>
    <xf numFmtId="0" fontId="14" fillId="0" borderId="3" xfId="0" applyFont="1" applyBorder="1" applyAlignment="1">
      <alignment horizontal="center" vertical="center" wrapText="1"/>
    </xf>
    <xf numFmtId="0" fontId="14" fillId="0" borderId="2" xfId="0" applyFont="1" applyBorder="1" applyAlignment="1">
      <alignment horizontal="center" vertical="center" wrapText="1"/>
    </xf>
    <xf numFmtId="0" fontId="16" fillId="2" borderId="1" xfId="0" applyFont="1" applyFill="1" applyBorder="1" applyAlignment="1">
      <alignment vertical="center" wrapText="1"/>
    </xf>
    <xf numFmtId="9" fontId="16" fillId="0" borderId="1" xfId="0" applyNumberFormat="1" applyFont="1" applyBorder="1" applyAlignment="1">
      <alignment horizontal="center" vertical="center" wrapText="1"/>
    </xf>
    <xf numFmtId="0" fontId="16" fillId="2" borderId="1" xfId="0" applyFont="1" applyFill="1" applyBorder="1" applyAlignment="1">
      <alignment horizontal="center" vertical="center" wrapText="1"/>
    </xf>
    <xf numFmtId="1" fontId="16" fillId="2" borderId="1" xfId="0" applyNumberFormat="1" applyFont="1" applyFill="1" applyBorder="1" applyAlignment="1">
      <alignment horizontal="center" vertical="center" wrapText="1"/>
    </xf>
    <xf numFmtId="0" fontId="11" fillId="0" borderId="1" xfId="0" applyFont="1" applyBorder="1" applyAlignment="1">
      <alignment horizontal="center" vertical="center" wrapText="1"/>
    </xf>
    <xf numFmtId="1" fontId="11" fillId="0" borderId="1" xfId="0" applyNumberFormat="1" applyFont="1" applyBorder="1" applyAlignment="1">
      <alignment horizontal="center" vertical="center" wrapText="1"/>
    </xf>
    <xf numFmtId="0" fontId="16" fillId="2" borderId="2" xfId="0" applyFont="1" applyFill="1" applyBorder="1" applyAlignment="1">
      <alignment vertical="center" wrapText="1"/>
    </xf>
    <xf numFmtId="3" fontId="10" fillId="2" borderId="2" xfId="0" applyNumberFormat="1" applyFont="1" applyFill="1" applyBorder="1" applyAlignment="1">
      <alignment horizontal="center" vertical="center"/>
    </xf>
    <xf numFmtId="0" fontId="16" fillId="2" borderId="18" xfId="0" applyFont="1" applyFill="1" applyBorder="1" applyAlignment="1">
      <alignment vertical="center" wrapText="1"/>
    </xf>
    <xf numFmtId="3" fontId="10" fillId="2" borderId="18" xfId="0" applyNumberFormat="1" applyFont="1" applyFill="1" applyBorder="1" applyAlignment="1">
      <alignment horizontal="center" vertical="center"/>
    </xf>
    <xf numFmtId="0" fontId="16" fillId="2" borderId="12" xfId="0" applyFont="1" applyFill="1" applyBorder="1" applyAlignment="1">
      <alignment vertical="center" wrapText="1"/>
    </xf>
    <xf numFmtId="3" fontId="10" fillId="2" borderId="12" xfId="0" applyNumberFormat="1" applyFont="1" applyFill="1" applyBorder="1" applyAlignment="1">
      <alignment horizontal="center" vertical="center"/>
    </xf>
    <xf numFmtId="0" fontId="11" fillId="2" borderId="1" xfId="0" applyFont="1" applyFill="1" applyBorder="1" applyAlignment="1">
      <alignment vertical="center"/>
    </xf>
    <xf numFmtId="3" fontId="10" fillId="2" borderId="1" xfId="0" applyNumberFormat="1" applyFont="1" applyFill="1" applyBorder="1" applyAlignment="1">
      <alignment horizontal="center" vertical="center"/>
    </xf>
    <xf numFmtId="3" fontId="10" fillId="2" borderId="1" xfId="0" applyNumberFormat="1" applyFont="1" applyFill="1" applyBorder="1" applyAlignment="1">
      <alignment horizontal="center" vertical="center" wrapText="1"/>
    </xf>
    <xf numFmtId="1" fontId="10" fillId="0" borderId="0" xfId="0" applyNumberFormat="1" applyFont="1"/>
    <xf numFmtId="0" fontId="10" fillId="0" borderId="1" xfId="0" applyFont="1" applyBorder="1" applyAlignment="1">
      <alignment vertical="center" wrapText="1"/>
    </xf>
    <xf numFmtId="0" fontId="10" fillId="0" borderId="3" xfId="0" applyFont="1" applyBorder="1" applyAlignment="1">
      <alignment horizontal="left" vertical="center"/>
    </xf>
    <xf numFmtId="0" fontId="10" fillId="0" borderId="4" xfId="0" applyFont="1" applyBorder="1" applyAlignment="1">
      <alignment horizontal="left" vertical="center"/>
    </xf>
    <xf numFmtId="0" fontId="10" fillId="0" borderId="5" xfId="0" applyFont="1" applyBorder="1" applyAlignment="1">
      <alignment horizontal="left" vertical="center"/>
    </xf>
    <xf numFmtId="0" fontId="15" fillId="0" borderId="3" xfId="0" applyFont="1" applyBorder="1" applyAlignment="1">
      <alignment horizontal="left" vertical="center" wrapText="1"/>
    </xf>
    <xf numFmtId="0" fontId="15" fillId="0" borderId="4" xfId="0" applyFont="1" applyBorder="1" applyAlignment="1">
      <alignment horizontal="left" vertical="center" wrapText="1"/>
    </xf>
    <xf numFmtId="3" fontId="15" fillId="0" borderId="4" xfId="0" applyNumberFormat="1" applyFont="1" applyBorder="1" applyAlignment="1">
      <alignment horizontal="center" vertical="center" wrapText="1"/>
    </xf>
    <xf numFmtId="3" fontId="8" fillId="0" borderId="2" xfId="0" applyNumberFormat="1" applyFont="1" applyBorder="1" applyAlignment="1">
      <alignment horizontal="center" vertical="center"/>
    </xf>
    <xf numFmtId="3" fontId="8" fillId="0" borderId="18" xfId="0" applyNumberFormat="1" applyFont="1" applyBorder="1" applyAlignment="1">
      <alignment horizontal="center" vertical="center"/>
    </xf>
    <xf numFmtId="3" fontId="8" fillId="0" borderId="12" xfId="0" applyNumberFormat="1" applyFont="1" applyBorder="1" applyAlignment="1">
      <alignment horizontal="center" vertical="center"/>
    </xf>
    <xf numFmtId="0" fontId="22" fillId="0" borderId="1" xfId="0" applyFont="1" applyBorder="1" applyAlignment="1">
      <alignment horizontal="center" vertical="center" wrapText="1"/>
    </xf>
    <xf numFmtId="0" fontId="23" fillId="0" borderId="1" xfId="0" applyFont="1" applyBorder="1" applyAlignment="1">
      <alignment horizontal="center" vertical="center" wrapText="1"/>
    </xf>
    <xf numFmtId="9" fontId="23" fillId="0" borderId="1" xfId="0" applyNumberFormat="1" applyFont="1" applyBorder="1" applyAlignment="1">
      <alignment horizontal="center" vertical="center" wrapText="1"/>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11" fillId="0" borderId="5" xfId="0" applyFont="1" applyBorder="1" applyAlignment="1">
      <alignment horizontal="left" vertical="center"/>
    </xf>
    <xf numFmtId="0" fontId="10" fillId="0" borderId="3" xfId="0" applyFont="1" applyBorder="1" applyAlignment="1">
      <alignment horizontal="justify" vertical="center" wrapText="1"/>
    </xf>
    <xf numFmtId="0" fontId="10" fillId="0" borderId="4" xfId="0" applyFont="1" applyBorder="1" applyAlignment="1">
      <alignment horizontal="justify" vertical="center" wrapText="1"/>
    </xf>
    <xf numFmtId="0" fontId="10" fillId="0" borderId="5" xfId="0" applyFont="1" applyBorder="1" applyAlignment="1">
      <alignment horizontal="justify" vertical="center" wrapText="1"/>
    </xf>
    <xf numFmtId="0" fontId="17" fillId="0" borderId="0" xfId="0" applyFont="1" applyBorder="1" applyAlignment="1">
      <alignment horizontal="center" vertical="center"/>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3" xfId="0" applyFont="1" applyBorder="1" applyAlignment="1">
      <alignment horizontal="center" vertical="center"/>
    </xf>
    <xf numFmtId="0" fontId="10" fillId="0" borderId="5" xfId="0" applyFont="1" applyBorder="1" applyAlignment="1">
      <alignment horizontal="center" vertical="center"/>
    </xf>
    <xf numFmtId="0" fontId="11" fillId="0" borderId="1" xfId="0" applyFont="1" applyBorder="1" applyAlignment="1">
      <alignment vertical="center"/>
    </xf>
    <xf numFmtId="49" fontId="10" fillId="0" borderId="3" xfId="0" applyNumberFormat="1" applyFont="1" applyBorder="1" applyAlignment="1">
      <alignment horizontal="center" vertical="center"/>
    </xf>
    <xf numFmtId="49" fontId="10" fillId="0" borderId="5" xfId="0" applyNumberFormat="1" applyFont="1" applyBorder="1" applyAlignment="1">
      <alignment horizontal="center" vertical="center"/>
    </xf>
    <xf numFmtId="0" fontId="10" fillId="0" borderId="4" xfId="0" applyFont="1" applyFill="1" applyBorder="1" applyAlignment="1">
      <alignment horizontal="center" vertical="center" wrapText="1"/>
    </xf>
    <xf numFmtId="0" fontId="10" fillId="0" borderId="5" xfId="0" applyFont="1" applyFill="1" applyBorder="1" applyAlignment="1">
      <alignment horizontal="center" vertical="center" wrapText="1"/>
    </xf>
    <xf numFmtId="0" fontId="11" fillId="0" borderId="3" xfId="0" applyFont="1" applyBorder="1" applyAlignment="1">
      <alignment horizontal="left" vertical="center" wrapText="1"/>
    </xf>
    <xf numFmtId="0" fontId="11" fillId="0" borderId="5" xfId="0" applyFont="1" applyBorder="1" applyAlignment="1">
      <alignment horizontal="left" vertical="center" wrapText="1"/>
    </xf>
    <xf numFmtId="0" fontId="11" fillId="0" borderId="3" xfId="0" applyFont="1" applyBorder="1" applyAlignment="1">
      <alignment vertical="center"/>
    </xf>
    <xf numFmtId="0" fontId="11" fillId="0" borderId="4" xfId="0" applyFont="1" applyBorder="1" applyAlignment="1">
      <alignment vertical="center"/>
    </xf>
    <xf numFmtId="0" fontId="11" fillId="0" borderId="5" xfId="0" applyFont="1" applyBorder="1" applyAlignment="1">
      <alignment vertical="center"/>
    </xf>
    <xf numFmtId="0" fontId="15" fillId="0" borderId="3" xfId="0" applyFont="1" applyBorder="1" applyAlignment="1">
      <alignment horizontal="left" vertical="center" wrapText="1"/>
    </xf>
    <xf numFmtId="0" fontId="15" fillId="0" borderId="4" xfId="0" applyFont="1" applyBorder="1" applyAlignment="1">
      <alignment horizontal="left" vertical="center" wrapText="1"/>
    </xf>
    <xf numFmtId="0" fontId="15" fillId="0" borderId="5" xfId="0" applyFont="1" applyBorder="1" applyAlignment="1">
      <alignment horizontal="left" vertical="center" wrapText="1"/>
    </xf>
    <xf numFmtId="0" fontId="10" fillId="2" borderId="3" xfId="0" applyFont="1" applyFill="1" applyBorder="1" applyAlignment="1">
      <alignment horizontal="justify" vertical="center" wrapText="1"/>
    </xf>
    <xf numFmtId="0" fontId="10" fillId="2" borderId="4" xfId="0" applyFont="1" applyFill="1" applyBorder="1" applyAlignment="1">
      <alignment horizontal="justify" vertical="center" wrapText="1"/>
    </xf>
    <xf numFmtId="0" fontId="10" fillId="2" borderId="5" xfId="0" applyFont="1" applyFill="1" applyBorder="1" applyAlignment="1">
      <alignment horizontal="justify" vertical="center" wrapText="1"/>
    </xf>
    <xf numFmtId="0" fontId="11" fillId="0" borderId="2" xfId="0" applyFont="1" applyBorder="1" applyAlignment="1">
      <alignment horizontal="center" vertical="center"/>
    </xf>
    <xf numFmtId="0" fontId="11" fillId="0" borderId="1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10" fillId="0" borderId="2" xfId="0" applyFont="1" applyBorder="1" applyAlignment="1">
      <alignment horizontal="center" vertical="center" wrapText="1"/>
    </xf>
    <xf numFmtId="0" fontId="10" fillId="0" borderId="12" xfId="0" applyFont="1" applyBorder="1" applyAlignment="1">
      <alignment horizontal="center" vertical="center" wrapText="1"/>
    </xf>
    <xf numFmtId="0" fontId="11" fillId="0" borderId="1" xfId="0" applyFont="1" applyBorder="1" applyAlignment="1">
      <alignment horizontal="left" vertical="center" wrapText="1"/>
    </xf>
    <xf numFmtId="0" fontId="10" fillId="0" borderId="1" xfId="0" applyFont="1" applyFill="1" applyBorder="1" applyAlignment="1">
      <alignment horizontal="center" vertical="center" wrapText="1"/>
    </xf>
    <xf numFmtId="49" fontId="10" fillId="0" borderId="1" xfId="0" applyNumberFormat="1" applyFont="1" applyBorder="1" applyAlignment="1">
      <alignment horizontal="center" vertical="center"/>
    </xf>
    <xf numFmtId="0" fontId="10" fillId="0" borderId="3" xfId="0" applyFont="1" applyFill="1" applyBorder="1" applyAlignment="1">
      <alignment horizontal="center" vertical="center" wrapText="1"/>
    </xf>
    <xf numFmtId="0" fontId="11" fillId="0" borderId="3"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11" xfId="0" applyFont="1" applyBorder="1" applyAlignment="1">
      <alignment horizontal="left" vertical="center"/>
    </xf>
    <xf numFmtId="0" fontId="11" fillId="0" borderId="9" xfId="0" applyFont="1" applyBorder="1" applyAlignment="1">
      <alignment horizontal="left" vertical="center"/>
    </xf>
    <xf numFmtId="0" fontId="11" fillId="0" borderId="10" xfId="0" applyFont="1" applyBorder="1" applyAlignment="1">
      <alignment horizontal="left" vertical="center"/>
    </xf>
    <xf numFmtId="0" fontId="11" fillId="0" borderId="6" xfId="0" applyFont="1" applyBorder="1" applyAlignment="1">
      <alignment horizontal="left" vertical="center"/>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11" fillId="0" borderId="3" xfId="0" applyFont="1" applyBorder="1" applyAlignment="1">
      <alignment horizontal="center" vertical="center"/>
    </xf>
    <xf numFmtId="0" fontId="11" fillId="0" borderId="4" xfId="0" applyFont="1" applyBorder="1" applyAlignment="1">
      <alignment horizontal="center" vertical="center"/>
    </xf>
    <xf numFmtId="0" fontId="11" fillId="0" borderId="5" xfId="0" applyFont="1" applyBorder="1" applyAlignment="1">
      <alignment horizontal="center" vertical="center"/>
    </xf>
    <xf numFmtId="0" fontId="11" fillId="0" borderId="1" xfId="0" applyFont="1" applyBorder="1" applyAlignment="1">
      <alignment horizontal="left" vertical="center"/>
    </xf>
    <xf numFmtId="0" fontId="13" fillId="0" borderId="3" xfId="0" applyFont="1" applyBorder="1" applyAlignment="1">
      <alignment horizontal="left" vertical="center"/>
    </xf>
    <xf numFmtId="0" fontId="13" fillId="0" borderId="4" xfId="0" applyFont="1" applyBorder="1" applyAlignment="1">
      <alignment horizontal="left" vertical="center"/>
    </xf>
    <xf numFmtId="0" fontId="13" fillId="0" borderId="5" xfId="0" applyFont="1" applyBorder="1" applyAlignment="1">
      <alignment horizontal="left" vertical="center"/>
    </xf>
    <xf numFmtId="3" fontId="9" fillId="2" borderId="3" xfId="0" applyNumberFormat="1" applyFont="1" applyFill="1" applyBorder="1" applyAlignment="1">
      <alignment horizontal="center" vertical="center"/>
    </xf>
    <xf numFmtId="3" fontId="9" fillId="2" borderId="5" xfId="0" applyNumberFormat="1" applyFont="1" applyFill="1" applyBorder="1" applyAlignment="1">
      <alignment horizontal="center" vertical="center"/>
    </xf>
    <xf numFmtId="0" fontId="13" fillId="0" borderId="1" xfId="0" applyFont="1" applyBorder="1" applyAlignment="1">
      <alignment horizontal="left" vertical="center"/>
    </xf>
    <xf numFmtId="3" fontId="9" fillId="2" borderId="1" xfId="0" applyNumberFormat="1" applyFont="1" applyFill="1" applyBorder="1" applyAlignment="1">
      <alignment horizontal="center" vertical="center"/>
    </xf>
    <xf numFmtId="0" fontId="10" fillId="0" borderId="1" xfId="0" applyFont="1" applyBorder="1" applyAlignment="1">
      <alignment horizontal="center" vertical="center" wrapText="1"/>
    </xf>
    <xf numFmtId="0" fontId="12" fillId="0" borderId="1" xfId="0" applyFont="1" applyBorder="1" applyAlignment="1">
      <alignment horizontal="center" vertical="center"/>
    </xf>
    <xf numFmtId="0" fontId="14" fillId="0" borderId="1" xfId="0" applyFont="1" applyBorder="1" applyAlignment="1">
      <alignment horizontal="left" vertical="center"/>
    </xf>
    <xf numFmtId="0" fontId="10" fillId="0" borderId="3" xfId="0" applyFont="1" applyBorder="1" applyAlignment="1">
      <alignment horizontal="justify" vertical="center"/>
    </xf>
    <xf numFmtId="0" fontId="10" fillId="0" borderId="4" xfId="0" applyFont="1" applyBorder="1" applyAlignment="1">
      <alignment horizontal="justify" vertical="center"/>
    </xf>
    <xf numFmtId="0" fontId="10" fillId="0" borderId="5" xfId="0" applyFont="1" applyBorder="1" applyAlignment="1">
      <alignment horizontal="justify" vertical="center"/>
    </xf>
    <xf numFmtId="0" fontId="10" fillId="0" borderId="1" xfId="0" applyFont="1" applyBorder="1" applyAlignment="1">
      <alignment horizontal="left" vertical="center" wrapText="1"/>
    </xf>
    <xf numFmtId="0" fontId="10" fillId="0" borderId="3" xfId="0" applyFont="1" applyBorder="1" applyAlignment="1">
      <alignment horizontal="left" vertical="center"/>
    </xf>
    <xf numFmtId="0" fontId="10" fillId="0" borderId="4" xfId="0" applyFont="1" applyBorder="1" applyAlignment="1">
      <alignment horizontal="left" vertical="center"/>
    </xf>
    <xf numFmtId="0" fontId="10" fillId="0" borderId="5" xfId="0" applyFont="1" applyBorder="1" applyAlignment="1">
      <alignment horizontal="left" vertical="center"/>
    </xf>
    <xf numFmtId="0" fontId="15" fillId="0" borderId="1" xfId="0" applyFont="1" applyBorder="1" applyAlignment="1">
      <alignment horizontal="left" vertical="center" wrapText="1"/>
    </xf>
    <xf numFmtId="0" fontId="12" fillId="0" borderId="4" xfId="0" applyFont="1" applyBorder="1" applyAlignment="1">
      <alignment horizontal="justify" vertical="center" wrapText="1"/>
    </xf>
    <xf numFmtId="0" fontId="12" fillId="0" borderId="5" xfId="0" applyFont="1" applyBorder="1" applyAlignment="1">
      <alignment horizontal="justify" vertical="center" wrapText="1"/>
    </xf>
    <xf numFmtId="0" fontId="17" fillId="0" borderId="0" xfId="0" applyFont="1" applyAlignment="1">
      <alignment horizontal="center" vertical="center"/>
    </xf>
    <xf numFmtId="0" fontId="22" fillId="0" borderId="1" xfId="0" applyFont="1" applyBorder="1" applyAlignment="1">
      <alignment horizontal="center" vertical="center"/>
    </xf>
    <xf numFmtId="0" fontId="7" fillId="0" borderId="1" xfId="0" applyFont="1" applyBorder="1" applyAlignment="1">
      <alignment horizontal="center" vertical="center" wrapText="1"/>
    </xf>
    <xf numFmtId="0" fontId="21" fillId="0" borderId="1" xfId="0" applyFont="1" applyBorder="1" applyAlignment="1">
      <alignment horizontal="left" vertical="center"/>
    </xf>
    <xf numFmtId="3" fontId="10" fillId="2" borderId="1" xfId="0" applyNumberFormat="1" applyFont="1" applyFill="1" applyBorder="1" applyAlignment="1">
      <alignment horizontal="center" vertical="center"/>
    </xf>
    <xf numFmtId="0" fontId="20" fillId="0" borderId="0" xfId="0" applyFont="1" applyBorder="1" applyAlignment="1">
      <alignment horizontal="center" vertical="center"/>
    </xf>
    <xf numFmtId="0" fontId="10" fillId="0" borderId="6" xfId="0" applyFont="1" applyBorder="1" applyAlignment="1">
      <alignment horizontal="justify" vertical="center" wrapText="1"/>
    </xf>
    <xf numFmtId="0" fontId="12" fillId="0" borderId="7" xfId="0" applyFont="1" applyBorder="1" applyAlignment="1">
      <alignment horizontal="justify" vertical="center" wrapText="1"/>
    </xf>
    <xf numFmtId="0" fontId="12" fillId="0" borderId="8" xfId="0" applyFont="1" applyBorder="1" applyAlignment="1">
      <alignment horizontal="justify" vertical="center" wrapText="1"/>
    </xf>
    <xf numFmtId="0" fontId="21" fillId="0" borderId="3" xfId="0" applyFont="1" applyBorder="1" applyAlignment="1">
      <alignment horizontal="left" vertical="center"/>
    </xf>
    <xf numFmtId="0" fontId="21" fillId="0" borderId="4" xfId="0" applyFont="1" applyBorder="1" applyAlignment="1">
      <alignment horizontal="left" vertical="center"/>
    </xf>
    <xf numFmtId="0" fontId="21" fillId="0" borderId="5" xfId="0" applyFont="1" applyBorder="1" applyAlignment="1">
      <alignment horizontal="left" vertical="center"/>
    </xf>
    <xf numFmtId="3" fontId="10" fillId="2" borderId="3" xfId="0" applyNumberFormat="1" applyFont="1" applyFill="1" applyBorder="1" applyAlignment="1">
      <alignment horizontal="center" vertical="center"/>
    </xf>
    <xf numFmtId="3" fontId="10" fillId="2" borderId="5" xfId="0" applyNumberFormat="1" applyFont="1" applyFill="1" applyBorder="1" applyAlignment="1">
      <alignment horizontal="center" vertical="center"/>
    </xf>
    <xf numFmtId="0" fontId="10" fillId="0" borderId="11" xfId="0" applyFont="1" applyBorder="1" applyAlignment="1">
      <alignment horizontal="justify" vertical="center" wrapText="1"/>
    </xf>
    <xf numFmtId="0" fontId="12" fillId="0" borderId="9" xfId="0" applyFont="1" applyBorder="1" applyAlignment="1">
      <alignment horizontal="justify" vertical="center" wrapText="1"/>
    </xf>
    <xf numFmtId="0" fontId="12" fillId="0" borderId="10" xfId="0" applyFont="1" applyBorder="1" applyAlignment="1">
      <alignment horizontal="justify" vertical="center" wrapText="1"/>
    </xf>
    <xf numFmtId="0" fontId="11" fillId="0" borderId="1" xfId="0" applyFont="1" applyBorder="1" applyAlignment="1">
      <alignment horizontal="center" vertical="center"/>
    </xf>
    <xf numFmtId="0" fontId="9" fillId="0" borderId="3" xfId="0" applyFont="1" applyBorder="1" applyAlignment="1">
      <alignment horizontal="left" vertical="center"/>
    </xf>
    <xf numFmtId="0" fontId="9" fillId="0" borderId="4" xfId="0" applyFont="1" applyBorder="1" applyAlignment="1">
      <alignment horizontal="left" vertical="center"/>
    </xf>
    <xf numFmtId="0" fontId="9" fillId="0" borderId="5" xfId="0" applyFont="1" applyBorder="1" applyAlignment="1">
      <alignment horizontal="left" vertical="center"/>
    </xf>
    <xf numFmtId="0" fontId="21" fillId="2" borderId="1" xfId="0" applyFont="1" applyFill="1" applyBorder="1" applyAlignment="1">
      <alignment horizontal="left" vertical="center"/>
    </xf>
    <xf numFmtId="0" fontId="11" fillId="2" borderId="1" xfId="0" applyFont="1" applyFill="1" applyBorder="1" applyAlignment="1">
      <alignment horizontal="left" vertical="center"/>
    </xf>
    <xf numFmtId="0" fontId="11" fillId="2" borderId="3" xfId="0" applyFont="1" applyFill="1" applyBorder="1" applyAlignment="1">
      <alignment horizontal="left" vertical="center"/>
    </xf>
    <xf numFmtId="0" fontId="11" fillId="2" borderId="4" xfId="0" applyFont="1" applyFill="1" applyBorder="1" applyAlignment="1">
      <alignment horizontal="left" vertical="center"/>
    </xf>
    <xf numFmtId="0" fontId="11" fillId="2" borderId="5" xfId="0" applyFont="1" applyFill="1" applyBorder="1" applyAlignment="1">
      <alignment horizontal="left" vertical="center"/>
    </xf>
    <xf numFmtId="0" fontId="11" fillId="0" borderId="2" xfId="0" applyFont="1" applyBorder="1" applyAlignment="1">
      <alignment horizontal="left" vertical="center"/>
    </xf>
    <xf numFmtId="0" fontId="11" fillId="0" borderId="19" xfId="0" applyFont="1" applyBorder="1" applyAlignment="1">
      <alignment horizontal="left" vertical="center" wrapText="1"/>
    </xf>
    <xf numFmtId="0" fontId="11" fillId="0" borderId="0" xfId="0" applyFont="1" applyBorder="1" applyAlignment="1">
      <alignment horizontal="left" vertical="center" wrapText="1"/>
    </xf>
    <xf numFmtId="0" fontId="11" fillId="0" borderId="20" xfId="0" applyFont="1" applyBorder="1" applyAlignment="1">
      <alignment horizontal="left" vertical="center" wrapText="1"/>
    </xf>
    <xf numFmtId="0" fontId="11" fillId="0" borderId="6" xfId="0" applyFont="1" applyBorder="1" applyAlignment="1">
      <alignment horizontal="left" vertical="center" wrapText="1"/>
    </xf>
    <xf numFmtId="0" fontId="11" fillId="0" borderId="7" xfId="0" applyFont="1" applyBorder="1" applyAlignment="1">
      <alignment horizontal="left" vertical="center" wrapText="1"/>
    </xf>
    <xf numFmtId="0" fontId="11" fillId="0" borderId="8" xfId="0" applyFont="1" applyBorder="1" applyAlignment="1">
      <alignment horizontal="left" vertical="center" wrapText="1"/>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0" fillId="0" borderId="6" xfId="0" applyFont="1" applyBorder="1" applyAlignment="1">
      <alignment horizontal="left" vertical="center"/>
    </xf>
    <xf numFmtId="0" fontId="10" fillId="0" borderId="7" xfId="0" applyFont="1" applyBorder="1" applyAlignment="1">
      <alignment horizontal="left" vertical="center"/>
    </xf>
    <xf numFmtId="0" fontId="10" fillId="0" borderId="8" xfId="0" applyFont="1" applyBorder="1" applyAlignment="1">
      <alignment horizontal="left" vertical="center"/>
    </xf>
    <xf numFmtId="0" fontId="10" fillId="0" borderId="14" xfId="0" applyFont="1" applyBorder="1" applyAlignment="1">
      <alignment horizontal="left" vertical="center"/>
    </xf>
    <xf numFmtId="0" fontId="11" fillId="0" borderId="15" xfId="0" applyFont="1" applyBorder="1" applyAlignment="1">
      <alignment horizontal="left" vertical="center"/>
    </xf>
    <xf numFmtId="0" fontId="11" fillId="0" borderId="16" xfId="0" applyFont="1" applyBorder="1" applyAlignment="1">
      <alignment horizontal="left" vertical="center"/>
    </xf>
    <xf numFmtId="0" fontId="21" fillId="2" borderId="3" xfId="0" applyFont="1" applyFill="1" applyBorder="1" applyAlignment="1">
      <alignment horizontal="left" vertical="center"/>
    </xf>
    <xf numFmtId="0" fontId="21" fillId="2" borderId="4" xfId="0" applyFont="1" applyFill="1" applyBorder="1" applyAlignment="1">
      <alignment horizontal="left" vertical="center"/>
    </xf>
    <xf numFmtId="0" fontId="21" fillId="2" borderId="5" xfId="0" applyFont="1" applyFill="1" applyBorder="1" applyAlignment="1">
      <alignment horizontal="left" vertical="center"/>
    </xf>
    <xf numFmtId="0" fontId="11" fillId="2" borderId="1" xfId="0" applyFont="1" applyFill="1" applyBorder="1" applyAlignment="1">
      <alignment horizontal="left" vertical="center" wrapText="1"/>
    </xf>
    <xf numFmtId="0" fontId="10" fillId="2" borderId="1" xfId="0" applyFont="1" applyFill="1" applyBorder="1" applyAlignment="1">
      <alignment horizontal="center" vertical="center" wrapText="1"/>
    </xf>
    <xf numFmtId="0" fontId="11" fillId="2" borderId="1" xfId="0" applyFont="1" applyFill="1" applyBorder="1" applyAlignment="1">
      <alignment vertical="center"/>
    </xf>
    <xf numFmtId="49" fontId="10" fillId="2" borderId="1" xfId="0" applyNumberFormat="1" applyFont="1" applyFill="1" applyBorder="1" applyAlignment="1">
      <alignment horizontal="center" vertical="center"/>
    </xf>
    <xf numFmtId="0" fontId="10" fillId="2" borderId="3"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2" fillId="2" borderId="1" xfId="0" applyFont="1" applyFill="1" applyBorder="1" applyAlignment="1">
      <alignment horizontal="center" vertical="center"/>
    </xf>
    <xf numFmtId="0" fontId="10" fillId="0" borderId="3" xfId="0" applyFont="1" applyBorder="1" applyAlignment="1">
      <alignment horizontal="left" vertical="center" wrapText="1"/>
    </xf>
    <xf numFmtId="0" fontId="10" fillId="0" borderId="4" xfId="0" applyFont="1" applyBorder="1" applyAlignment="1">
      <alignment horizontal="left" vertical="center" wrapText="1"/>
    </xf>
    <xf numFmtId="0" fontId="10" fillId="0" borderId="5" xfId="0" applyFont="1" applyBorder="1" applyAlignment="1">
      <alignment horizontal="left" vertical="center" wrapText="1"/>
    </xf>
    <xf numFmtId="0" fontId="8" fillId="0" borderId="1" xfId="2" applyFont="1" applyFill="1" applyBorder="1" applyAlignment="1">
      <alignment vertical="top" wrapText="1"/>
    </xf>
    <xf numFmtId="0" fontId="10" fillId="0" borderId="1" xfId="0" applyFont="1" applyBorder="1" applyAlignment="1">
      <alignment horizontal="justify" vertical="center" wrapText="1"/>
    </xf>
    <xf numFmtId="0" fontId="10" fillId="0" borderId="3" xfId="0" applyFont="1" applyBorder="1" applyAlignment="1">
      <alignment vertical="center" wrapText="1"/>
    </xf>
    <xf numFmtId="0" fontId="10" fillId="0" borderId="4" xfId="0" applyFont="1" applyBorder="1" applyAlignment="1">
      <alignment vertical="center" wrapText="1"/>
    </xf>
    <xf numFmtId="0" fontId="10" fillId="0" borderId="5" xfId="0" applyFont="1" applyBorder="1" applyAlignment="1">
      <alignment vertical="center" wrapText="1"/>
    </xf>
    <xf numFmtId="0" fontId="10" fillId="0" borderId="17" xfId="0" applyFont="1" applyBorder="1" applyAlignment="1">
      <alignment horizontal="center" vertical="center" wrapText="1"/>
    </xf>
    <xf numFmtId="0" fontId="9" fillId="0" borderId="3" xfId="0" applyFont="1" applyBorder="1" applyAlignment="1">
      <alignment horizontal="left" vertical="center" wrapText="1"/>
    </xf>
    <xf numFmtId="0" fontId="9" fillId="0" borderId="4" xfId="0" applyFont="1" applyBorder="1" applyAlignment="1">
      <alignment horizontal="left" vertical="center" wrapText="1"/>
    </xf>
    <xf numFmtId="0" fontId="9" fillId="0" borderId="5" xfId="0" applyFont="1" applyBorder="1" applyAlignment="1">
      <alignment horizontal="left" vertical="center" wrapText="1"/>
    </xf>
    <xf numFmtId="0" fontId="9" fillId="0" borderId="6" xfId="0" applyFont="1" applyBorder="1" applyAlignment="1">
      <alignment vertical="center" wrapText="1"/>
    </xf>
    <xf numFmtId="0" fontId="9" fillId="0" borderId="7" xfId="0" applyFont="1" applyBorder="1" applyAlignment="1">
      <alignment vertical="center" wrapText="1"/>
    </xf>
    <xf numFmtId="0" fontId="9" fillId="0" borderId="8" xfId="0" applyFont="1" applyBorder="1" applyAlignment="1">
      <alignment vertical="center" wrapText="1"/>
    </xf>
    <xf numFmtId="0" fontId="9" fillId="0" borderId="14" xfId="0" applyFont="1" applyBorder="1" applyAlignment="1">
      <alignment vertical="center" wrapText="1"/>
    </xf>
    <xf numFmtId="0" fontId="14" fillId="0" borderId="15" xfId="0" applyFont="1" applyBorder="1" applyAlignment="1">
      <alignment vertical="center" wrapText="1"/>
    </xf>
    <xf numFmtId="0" fontId="14" fillId="0" borderId="16" xfId="0" applyFont="1" applyBorder="1" applyAlignment="1">
      <alignment vertical="center" wrapText="1"/>
    </xf>
    <xf numFmtId="0" fontId="11" fillId="0" borderId="11" xfId="0" applyFont="1" applyBorder="1" applyAlignment="1">
      <alignment horizontal="justify" vertical="center"/>
    </xf>
    <xf numFmtId="0" fontId="11" fillId="0" borderId="9" xfId="0" applyFont="1" applyBorder="1" applyAlignment="1">
      <alignment horizontal="justify" vertical="center"/>
    </xf>
    <xf numFmtId="0" fontId="11" fillId="0" borderId="10" xfId="0" applyFont="1" applyBorder="1" applyAlignment="1">
      <alignment horizontal="justify" vertical="center"/>
    </xf>
    <xf numFmtId="0" fontId="10" fillId="0" borderId="3" xfId="0" applyFont="1" applyFill="1" applyBorder="1" applyAlignment="1">
      <alignment vertical="center" wrapText="1"/>
    </xf>
    <xf numFmtId="0" fontId="10" fillId="0" borderId="4" xfId="0" applyFont="1" applyFill="1" applyBorder="1" applyAlignment="1">
      <alignment vertical="center" wrapText="1"/>
    </xf>
    <xf numFmtId="0" fontId="10" fillId="0" borderId="5" xfId="0" applyFont="1" applyFill="1" applyBorder="1" applyAlignment="1">
      <alignment vertical="center" wrapText="1"/>
    </xf>
    <xf numFmtId="0" fontId="10" fillId="0" borderId="14" xfId="0" applyFont="1" applyBorder="1" applyAlignment="1">
      <alignment vertical="center" wrapText="1"/>
    </xf>
    <xf numFmtId="0" fontId="11" fillId="0" borderId="15" xfId="0" applyFont="1" applyBorder="1" applyAlignment="1">
      <alignment vertical="center" wrapText="1"/>
    </xf>
    <xf numFmtId="0" fontId="11" fillId="0" borderId="16" xfId="0" applyFont="1" applyBorder="1" applyAlignment="1">
      <alignment vertical="center" wrapText="1"/>
    </xf>
    <xf numFmtId="0" fontId="0" fillId="0" borderId="1" xfId="0" applyBorder="1" applyAlignment="1">
      <alignment horizontal="center" vertical="center" wrapText="1"/>
    </xf>
    <xf numFmtId="3" fontId="10" fillId="2" borderId="3" xfId="0" applyNumberFormat="1" applyFont="1" applyFill="1" applyBorder="1" applyAlignment="1">
      <alignment horizontal="center"/>
    </xf>
    <xf numFmtId="3" fontId="10" fillId="2" borderId="5" xfId="0" applyNumberFormat="1" applyFont="1" applyFill="1" applyBorder="1" applyAlignment="1">
      <alignment horizontal="center"/>
    </xf>
    <xf numFmtId="0" fontId="15" fillId="0" borderId="3" xfId="0" applyFont="1" applyBorder="1" applyAlignment="1">
      <alignment horizontal="justify" vertical="center" wrapText="1"/>
    </xf>
    <xf numFmtId="0" fontId="15" fillId="0" borderId="4" xfId="0" applyFont="1" applyBorder="1" applyAlignment="1">
      <alignment horizontal="justify" vertical="center" wrapText="1"/>
    </xf>
    <xf numFmtId="0" fontId="15" fillId="0" borderId="5" xfId="0" applyFont="1" applyBorder="1" applyAlignment="1">
      <alignment horizontal="justify" vertical="center" wrapText="1"/>
    </xf>
    <xf numFmtId="0" fontId="9" fillId="0" borderId="6" xfId="0" applyFont="1" applyBorder="1" applyAlignment="1">
      <alignment horizontal="left" vertical="center" wrapText="1"/>
    </xf>
    <xf numFmtId="0" fontId="9" fillId="0" borderId="7" xfId="0" applyFont="1" applyBorder="1" applyAlignment="1">
      <alignment horizontal="left" vertical="center" wrapText="1"/>
    </xf>
    <xf numFmtId="0" fontId="9" fillId="0" borderId="8" xfId="0" applyFont="1" applyBorder="1" applyAlignment="1">
      <alignment horizontal="left" vertical="center" wrapText="1"/>
    </xf>
    <xf numFmtId="0" fontId="9" fillId="0" borderId="15" xfId="0" applyFont="1" applyBorder="1" applyAlignment="1">
      <alignment vertical="center" wrapText="1"/>
    </xf>
    <xf numFmtId="0" fontId="9" fillId="0" borderId="16" xfId="0" applyFont="1" applyBorder="1" applyAlignment="1">
      <alignment vertical="center" wrapText="1"/>
    </xf>
    <xf numFmtId="0" fontId="10" fillId="0" borderId="6" xfId="0" applyFont="1" applyBorder="1" applyAlignment="1">
      <alignment vertical="center"/>
    </xf>
    <xf numFmtId="0" fontId="10" fillId="0" borderId="7" xfId="0" applyFont="1" applyBorder="1" applyAlignment="1">
      <alignment vertical="center"/>
    </xf>
    <xf numFmtId="0" fontId="10" fillId="0" borderId="8" xfId="0" applyFont="1" applyBorder="1" applyAlignment="1">
      <alignment vertical="center"/>
    </xf>
    <xf numFmtId="0" fontId="10" fillId="0" borderId="3" xfId="0" applyFont="1" applyFill="1" applyBorder="1" applyAlignment="1">
      <alignment horizontal="justify" vertical="center"/>
    </xf>
    <xf numFmtId="0" fontId="10" fillId="0" borderId="4" xfId="0" applyFont="1" applyFill="1" applyBorder="1" applyAlignment="1">
      <alignment horizontal="justify" vertical="center"/>
    </xf>
    <xf numFmtId="0" fontId="10" fillId="0" borderId="5" xfId="0" applyFont="1" applyFill="1" applyBorder="1" applyAlignment="1">
      <alignment horizontal="justify" vertical="center"/>
    </xf>
    <xf numFmtId="0" fontId="10" fillId="0" borderId="3" xfId="0" applyFont="1" applyBorder="1" applyAlignment="1">
      <alignment horizontal="justify" vertical="top" wrapText="1"/>
    </xf>
    <xf numFmtId="0" fontId="12" fillId="0" borderId="4" xfId="0" applyFont="1" applyBorder="1" applyAlignment="1">
      <alignment horizontal="justify" vertical="top" wrapText="1"/>
    </xf>
    <xf numFmtId="0" fontId="12" fillId="0" borderId="5" xfId="0" applyFont="1" applyBorder="1" applyAlignment="1">
      <alignment horizontal="justify" vertical="top" wrapText="1"/>
    </xf>
    <xf numFmtId="0" fontId="11" fillId="0" borderId="4" xfId="0" applyFont="1" applyBorder="1" applyAlignment="1">
      <alignment vertical="center" wrapText="1"/>
    </xf>
    <xf numFmtId="0" fontId="11" fillId="0" borderId="5" xfId="0" applyFont="1" applyBorder="1" applyAlignment="1">
      <alignment vertical="center" wrapText="1"/>
    </xf>
    <xf numFmtId="0" fontId="9" fillId="0" borderId="1" xfId="0" applyFont="1" applyBorder="1" applyAlignment="1">
      <alignment horizontal="center" vertical="center" wrapText="1"/>
    </xf>
  </cellXfs>
  <cellStyles count="3">
    <cellStyle name="Normal" xfId="0" builtinId="0"/>
    <cellStyle name="Normal 3 2" xfId="2"/>
    <cellStyle name="Normal 5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externalLink" Target="externalLinks/externalLink1.xml"/><Relationship Id="rId8" Type="http://schemas.openxmlformats.org/officeDocument/2006/relationships/worksheet" Target="worksheets/sheet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THISPC~1/AppData/Local/Temp/Rar$DIa0.676/0602-&#4321;&#4317;&#4330;&#4312;&#4304;&#4314;&#4323;&#4320;&#4312;%20&#4307;&#4304;&#4334;&#4315;&#4304;&#4320;&#4308;&#4305;&#4312;&#4321;%20&#4318;&#4320;&#4317;&#4306;&#4320;&#4304;&#4315;&#4304;%20&#4307;&#4304;%20&#4325;&#4309;&#4308;&#4318;&#4320;&#4317;&#4306;&#4320;&#4304;&#4315;&#4308;&#4305;&#4312;%20(3)%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602"/>
      <sheetName val="ინდიკატორი 0601"/>
      <sheetName val="060201"/>
      <sheetName val="ინდიკატორი 060201"/>
      <sheetName val="060202"/>
      <sheetName val="ინდიკატორი 060202"/>
      <sheetName val="060203"/>
      <sheetName val="ინდიკატორი 060203"/>
      <sheetName val="060204"/>
      <sheetName val="ინდიკატორი 060204"/>
      <sheetName val="060205"/>
      <sheetName val="ინდიკატორი 060205"/>
      <sheetName val="060206"/>
      <sheetName val="ინდიკატორი 060206"/>
      <sheetName val="060207"/>
      <sheetName val="ინდიკატორი 060207"/>
      <sheetName val="060208"/>
      <sheetName val="ინდიკატორი 060208"/>
      <sheetName val="060209"/>
      <sheetName val="ინდიკატორი 060209"/>
      <sheetName val="060210"/>
      <sheetName val="ინდიკატორი 0602010"/>
      <sheetName val="060211"/>
      <sheetName val="ინდიკატორი 0602011"/>
      <sheetName val="060212"/>
      <sheetName val="ინდიკატორი 0602012"/>
    </sheetNames>
    <sheetDataSet>
      <sheetData sheetId="0" refreshError="1">
        <row r="12">
          <cell r="C12">
            <v>60000</v>
          </cell>
        </row>
        <row r="14">
          <cell r="D14">
            <v>20000</v>
          </cell>
          <cell r="E14">
            <v>20000</v>
          </cell>
          <cell r="F14">
            <v>20000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C00000"/>
  </sheetPr>
  <dimension ref="A1:F28"/>
  <sheetViews>
    <sheetView topLeftCell="A16" zoomScaleNormal="100" workbookViewId="0">
      <selection activeCell="H23" sqref="H23"/>
    </sheetView>
  </sheetViews>
  <sheetFormatPr defaultRowHeight="15" x14ac:dyDescent="0.25"/>
  <cols>
    <col min="1" max="1" width="41.140625" style="27" customWidth="1"/>
    <col min="2" max="3" width="14.28515625" style="27" customWidth="1"/>
    <col min="4" max="4" width="13.85546875" style="27" customWidth="1"/>
    <col min="5" max="5" width="13.7109375" style="27" customWidth="1"/>
    <col min="6" max="6" width="21.42578125" style="58" customWidth="1"/>
  </cols>
  <sheetData>
    <row r="1" spans="1:6" x14ac:dyDescent="0.25">
      <c r="A1" s="17"/>
      <c r="B1" s="78"/>
      <c r="C1" s="78"/>
      <c r="D1" s="78"/>
      <c r="E1" s="78"/>
      <c r="F1" s="78"/>
    </row>
    <row r="2" spans="1:6" ht="34.9" customHeight="1" x14ac:dyDescent="0.25">
      <c r="A2" s="89" t="s">
        <v>3</v>
      </c>
      <c r="B2" s="90"/>
      <c r="C2" s="80" t="s">
        <v>40</v>
      </c>
      <c r="D2" s="80"/>
      <c r="E2" s="80"/>
      <c r="F2" s="81"/>
    </row>
    <row r="3" spans="1:6" ht="30.6" customHeight="1" x14ac:dyDescent="0.25">
      <c r="A3" s="84" t="s">
        <v>4</v>
      </c>
      <c r="B3" s="84"/>
      <c r="C3" s="84"/>
      <c r="D3" s="84"/>
      <c r="E3" s="85" t="s">
        <v>52</v>
      </c>
      <c r="F3" s="86"/>
    </row>
    <row r="4" spans="1:6" ht="32.450000000000003" customHeight="1" x14ac:dyDescent="0.25">
      <c r="A4" s="9" t="s">
        <v>5</v>
      </c>
      <c r="B4" s="87" t="s">
        <v>77</v>
      </c>
      <c r="C4" s="87"/>
      <c r="D4" s="87"/>
      <c r="E4" s="87"/>
      <c r="F4" s="88"/>
    </row>
    <row r="5" spans="1:6" ht="34.9" customHeight="1" x14ac:dyDescent="0.25">
      <c r="A5" s="9" t="s">
        <v>6</v>
      </c>
      <c r="B5" s="79" t="s">
        <v>148</v>
      </c>
      <c r="C5" s="80"/>
      <c r="D5" s="80"/>
      <c r="E5" s="80"/>
      <c r="F5" s="81"/>
    </row>
    <row r="6" spans="1:6" ht="36.6" customHeight="1" x14ac:dyDescent="0.25">
      <c r="A6" s="91" t="s">
        <v>7</v>
      </c>
      <c r="B6" s="92"/>
      <c r="C6" s="92"/>
      <c r="D6" s="93"/>
      <c r="E6" s="82" t="s">
        <v>256</v>
      </c>
      <c r="F6" s="83"/>
    </row>
    <row r="7" spans="1:6" ht="30.6" customHeight="1" x14ac:dyDescent="0.25">
      <c r="A7" s="72" t="s">
        <v>8</v>
      </c>
      <c r="B7" s="73"/>
      <c r="C7" s="73"/>
      <c r="D7" s="73"/>
      <c r="E7" s="73"/>
      <c r="F7" s="74"/>
    </row>
    <row r="8" spans="1:6" ht="47.25" customHeight="1" x14ac:dyDescent="0.25">
      <c r="A8" s="75" t="s">
        <v>78</v>
      </c>
      <c r="B8" s="76"/>
      <c r="C8" s="76"/>
      <c r="D8" s="76"/>
      <c r="E8" s="76"/>
      <c r="F8" s="77"/>
    </row>
    <row r="9" spans="1:6" ht="31.9" customHeight="1" x14ac:dyDescent="0.25">
      <c r="A9" s="72" t="s">
        <v>9</v>
      </c>
      <c r="B9" s="73"/>
      <c r="C9" s="73"/>
      <c r="D9" s="73"/>
      <c r="E9" s="73"/>
      <c r="F9" s="74"/>
    </row>
    <row r="10" spans="1:6" ht="72" customHeight="1" x14ac:dyDescent="0.25">
      <c r="A10" s="97" t="s">
        <v>144</v>
      </c>
      <c r="B10" s="98"/>
      <c r="C10" s="98"/>
      <c r="D10" s="98"/>
      <c r="E10" s="98"/>
      <c r="F10" s="99"/>
    </row>
    <row r="11" spans="1:6" ht="50.25" customHeight="1" x14ac:dyDescent="0.25">
      <c r="A11" s="9" t="s">
        <v>12</v>
      </c>
      <c r="B11" s="28" t="s">
        <v>10</v>
      </c>
      <c r="C11" s="47" t="s">
        <v>1</v>
      </c>
      <c r="D11" s="47" t="s">
        <v>149</v>
      </c>
      <c r="E11" s="47" t="s">
        <v>196</v>
      </c>
      <c r="F11" s="48" t="s">
        <v>257</v>
      </c>
    </row>
    <row r="12" spans="1:6" ht="33" customHeight="1" x14ac:dyDescent="0.25">
      <c r="A12" s="49" t="s">
        <v>48</v>
      </c>
      <c r="B12" s="50">
        <f>C12+D12+E12+F12</f>
        <v>80000</v>
      </c>
      <c r="C12" s="66">
        <v>16000</v>
      </c>
      <c r="D12" s="66">
        <v>20000</v>
      </c>
      <c r="E12" s="66">
        <v>22000</v>
      </c>
      <c r="F12" s="66">
        <v>22000</v>
      </c>
    </row>
    <row r="13" spans="1:6" ht="30" customHeight="1" x14ac:dyDescent="0.25">
      <c r="A13" s="51" t="s">
        <v>49</v>
      </c>
      <c r="B13" s="52">
        <f t="shared" ref="B13:B23" si="0">C13+D13+E13+F13</f>
        <v>208000</v>
      </c>
      <c r="C13" s="67">
        <v>55000</v>
      </c>
      <c r="D13" s="67">
        <v>51000</v>
      </c>
      <c r="E13" s="67">
        <v>51000</v>
      </c>
      <c r="F13" s="67">
        <v>51000</v>
      </c>
    </row>
    <row r="14" spans="1:6" ht="31.5" customHeight="1" x14ac:dyDescent="0.25">
      <c r="A14" s="51" t="s">
        <v>94</v>
      </c>
      <c r="B14" s="52">
        <f t="shared" si="0"/>
        <v>80000</v>
      </c>
      <c r="C14" s="67">
        <v>20000</v>
      </c>
      <c r="D14" s="67">
        <f>'[1]0602'!D14</f>
        <v>20000</v>
      </c>
      <c r="E14" s="67">
        <f>'[1]0602'!E14</f>
        <v>20000</v>
      </c>
      <c r="F14" s="67">
        <f>'[1]0602'!F14</f>
        <v>20000</v>
      </c>
    </row>
    <row r="15" spans="1:6" ht="38.25" customHeight="1" x14ac:dyDescent="0.25">
      <c r="A15" s="51" t="s">
        <v>95</v>
      </c>
      <c r="B15" s="52">
        <f t="shared" si="0"/>
        <v>1662000</v>
      </c>
      <c r="C15" s="67">
        <v>372000</v>
      </c>
      <c r="D15" s="67">
        <v>430000</v>
      </c>
      <c r="E15" s="67">
        <v>430000</v>
      </c>
      <c r="F15" s="67">
        <v>430000</v>
      </c>
    </row>
    <row r="16" spans="1:6" ht="50.45" customHeight="1" x14ac:dyDescent="0.25">
      <c r="A16" s="51" t="s">
        <v>96</v>
      </c>
      <c r="B16" s="52">
        <f t="shared" si="0"/>
        <v>162000</v>
      </c>
      <c r="C16" s="67">
        <v>12000</v>
      </c>
      <c r="D16" s="67">
        <v>50000</v>
      </c>
      <c r="E16" s="67">
        <v>45000</v>
      </c>
      <c r="F16" s="67">
        <v>55000</v>
      </c>
    </row>
    <row r="17" spans="1:6" ht="38.25" customHeight="1" x14ac:dyDescent="0.25">
      <c r="A17" s="51" t="s">
        <v>131</v>
      </c>
      <c r="B17" s="52">
        <f t="shared" si="0"/>
        <v>233000</v>
      </c>
      <c r="C17" s="67">
        <v>40000</v>
      </c>
      <c r="D17" s="67">
        <v>63000</v>
      </c>
      <c r="E17" s="67">
        <v>65000</v>
      </c>
      <c r="F17" s="67">
        <v>65000</v>
      </c>
    </row>
    <row r="18" spans="1:6" ht="38.25" customHeight="1" x14ac:dyDescent="0.25">
      <c r="A18" s="51" t="s">
        <v>134</v>
      </c>
      <c r="B18" s="52">
        <f t="shared" si="0"/>
        <v>300000</v>
      </c>
      <c r="C18" s="67">
        <v>70000</v>
      </c>
      <c r="D18" s="67">
        <v>75000</v>
      </c>
      <c r="E18" s="67">
        <v>75000</v>
      </c>
      <c r="F18" s="67">
        <v>80000</v>
      </c>
    </row>
    <row r="19" spans="1:6" ht="54.6" customHeight="1" x14ac:dyDescent="0.25">
      <c r="A19" s="51" t="s">
        <v>158</v>
      </c>
      <c r="B19" s="52">
        <f t="shared" si="0"/>
        <v>1510000</v>
      </c>
      <c r="C19" s="67">
        <v>400000</v>
      </c>
      <c r="D19" s="67">
        <v>400000</v>
      </c>
      <c r="E19" s="67">
        <v>350000</v>
      </c>
      <c r="F19" s="67">
        <v>360000</v>
      </c>
    </row>
    <row r="20" spans="1:6" ht="30.75" customHeight="1" x14ac:dyDescent="0.25">
      <c r="A20" s="51" t="s">
        <v>103</v>
      </c>
      <c r="B20" s="52">
        <f t="shared" si="0"/>
        <v>1075000</v>
      </c>
      <c r="C20" s="67">
        <v>275000</v>
      </c>
      <c r="D20" s="67">
        <v>275000</v>
      </c>
      <c r="E20" s="67">
        <v>260000</v>
      </c>
      <c r="F20" s="67">
        <v>265000</v>
      </c>
    </row>
    <row r="21" spans="1:6" ht="34.5" customHeight="1" x14ac:dyDescent="0.25">
      <c r="A21" s="51" t="s">
        <v>145</v>
      </c>
      <c r="B21" s="52">
        <f t="shared" si="0"/>
        <v>122000</v>
      </c>
      <c r="C21" s="67">
        <v>32000</v>
      </c>
      <c r="D21" s="67">
        <v>30000</v>
      </c>
      <c r="E21" s="67">
        <v>30000</v>
      </c>
      <c r="F21" s="67">
        <v>30000</v>
      </c>
    </row>
    <row r="22" spans="1:6" ht="62.45" customHeight="1" x14ac:dyDescent="0.25">
      <c r="A22" s="51" t="s">
        <v>97</v>
      </c>
      <c r="B22" s="52">
        <f t="shared" ref="B22" si="1">C22+D22+E22+F22</f>
        <v>160000</v>
      </c>
      <c r="C22" s="67">
        <v>40000</v>
      </c>
      <c r="D22" s="67">
        <v>40000</v>
      </c>
      <c r="E22" s="67">
        <v>40000</v>
      </c>
      <c r="F22" s="67">
        <v>40000</v>
      </c>
    </row>
    <row r="23" spans="1:6" ht="75.75" customHeight="1" x14ac:dyDescent="0.25">
      <c r="A23" s="53" t="s">
        <v>203</v>
      </c>
      <c r="B23" s="54">
        <f t="shared" si="0"/>
        <v>530000</v>
      </c>
      <c r="C23" s="67">
        <v>140000</v>
      </c>
      <c r="D23" s="67">
        <v>140000</v>
      </c>
      <c r="E23" s="67">
        <v>150000</v>
      </c>
      <c r="F23" s="67">
        <v>100000</v>
      </c>
    </row>
    <row r="24" spans="1:6" ht="49.15" customHeight="1" x14ac:dyDescent="0.25">
      <c r="A24" s="53" t="s">
        <v>146</v>
      </c>
      <c r="B24" s="54">
        <f t="shared" ref="B24" si="2">C24+D24+E24+F24</f>
        <v>80000</v>
      </c>
      <c r="C24" s="68">
        <v>20000</v>
      </c>
      <c r="D24" s="68">
        <v>20000</v>
      </c>
      <c r="E24" s="68">
        <v>20000</v>
      </c>
      <c r="F24" s="68">
        <v>20000</v>
      </c>
    </row>
    <row r="25" spans="1:6" ht="30" customHeight="1" x14ac:dyDescent="0.25">
      <c r="A25" s="55" t="s">
        <v>34</v>
      </c>
      <c r="B25" s="56">
        <f>SUM(B12:B23)</f>
        <v>6122000</v>
      </c>
      <c r="C25" s="57">
        <f>SUM(C12:C24)</f>
        <v>1492000</v>
      </c>
      <c r="D25" s="57">
        <f>SUM(D12:D24)</f>
        <v>1614000</v>
      </c>
      <c r="E25" s="57">
        <f>SUM(E12:E24)</f>
        <v>1558000</v>
      </c>
      <c r="F25" s="57">
        <f>SUM(F12:F24)</f>
        <v>1538000</v>
      </c>
    </row>
    <row r="26" spans="1:6" ht="40.15" customHeight="1" x14ac:dyDescent="0.25">
      <c r="A26" s="72" t="s">
        <v>11</v>
      </c>
      <c r="B26" s="73"/>
      <c r="C26" s="73"/>
      <c r="D26" s="73"/>
      <c r="E26" s="73"/>
      <c r="F26" s="74"/>
    </row>
    <row r="27" spans="1:6" ht="52.5" customHeight="1" x14ac:dyDescent="0.25">
      <c r="A27" s="75" t="s">
        <v>116</v>
      </c>
      <c r="B27" s="76"/>
      <c r="C27" s="76"/>
      <c r="D27" s="76"/>
      <c r="E27" s="76"/>
      <c r="F27" s="77"/>
    </row>
    <row r="28" spans="1:6" ht="365.25" customHeight="1" x14ac:dyDescent="0.25">
      <c r="A28" s="25" t="s">
        <v>112</v>
      </c>
      <c r="B28" s="94" t="s">
        <v>239</v>
      </c>
      <c r="C28" s="95"/>
      <c r="D28" s="96"/>
      <c r="E28" s="9" t="s">
        <v>110</v>
      </c>
      <c r="F28" s="26" t="s">
        <v>113</v>
      </c>
    </row>
  </sheetData>
  <mergeCells count="16">
    <mergeCell ref="B28:D28"/>
    <mergeCell ref="A10:F10"/>
    <mergeCell ref="A9:F9"/>
    <mergeCell ref="A26:F26"/>
    <mergeCell ref="A27:F27"/>
    <mergeCell ref="A7:F7"/>
    <mergeCell ref="A8:F8"/>
    <mergeCell ref="B1:F1"/>
    <mergeCell ref="B5:F5"/>
    <mergeCell ref="E6:F6"/>
    <mergeCell ref="A3:D3"/>
    <mergeCell ref="E3:F3"/>
    <mergeCell ref="B4:F4"/>
    <mergeCell ref="A2:B2"/>
    <mergeCell ref="C2:F2"/>
    <mergeCell ref="A6:D6"/>
  </mergeCells>
  <printOptions horizontalCentered="1"/>
  <pageMargins left="0.23622047244094491" right="0.23622047244094491" top="0.35433070866141736" bottom="0.35433070866141736" header="0.31496062992125984" footer="0.31496062992125984"/>
  <pageSetup paperSize="9" scale="83" fitToHeight="0" orientation="portrait" r:id="rId1"/>
  <ignoredErrors>
    <ignoredError sqref="E3"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I5"/>
  <sheetViews>
    <sheetView workbookViewId="0">
      <selection activeCell="H9" sqref="H9"/>
    </sheetView>
  </sheetViews>
  <sheetFormatPr defaultRowHeight="15" x14ac:dyDescent="0.25"/>
  <cols>
    <col min="1" max="1" width="26.140625" style="27" customWidth="1"/>
    <col min="2" max="2" width="21.85546875" style="27" customWidth="1"/>
    <col min="3" max="4" width="15.28515625" style="27" customWidth="1"/>
    <col min="5" max="5" width="9.85546875" style="27" customWidth="1"/>
    <col min="6" max="6" width="10" style="27" customWidth="1"/>
    <col min="7" max="7" width="15.28515625" style="27" customWidth="1"/>
    <col min="8" max="8" width="14.7109375" style="27" customWidth="1"/>
    <col min="9" max="9" width="16.28515625" style="27" customWidth="1"/>
  </cols>
  <sheetData>
    <row r="1" spans="1:9" x14ac:dyDescent="0.25">
      <c r="C1" s="144"/>
      <c r="D1" s="144"/>
      <c r="E1" s="144"/>
      <c r="F1" s="144"/>
      <c r="G1" s="144"/>
    </row>
    <row r="2" spans="1:9" ht="45" customHeight="1" x14ac:dyDescent="0.25">
      <c r="A2" s="28" t="s">
        <v>100</v>
      </c>
      <c r="B2" s="161" t="s">
        <v>31</v>
      </c>
      <c r="C2" s="161"/>
      <c r="D2" s="161"/>
      <c r="E2" s="161"/>
      <c r="F2" s="161"/>
      <c r="G2" s="161"/>
      <c r="H2" s="161"/>
      <c r="I2" s="161"/>
    </row>
    <row r="3" spans="1:9" ht="71.45" customHeight="1" x14ac:dyDescent="0.25">
      <c r="A3" s="105" t="s">
        <v>128</v>
      </c>
      <c r="B3" s="11" t="s">
        <v>14</v>
      </c>
      <c r="C3" s="11" t="s">
        <v>258</v>
      </c>
      <c r="D3" s="11" t="s">
        <v>259</v>
      </c>
      <c r="E3" s="11" t="s">
        <v>15</v>
      </c>
      <c r="F3" s="11" t="s">
        <v>35</v>
      </c>
      <c r="G3" s="11" t="s">
        <v>61</v>
      </c>
      <c r="H3" s="11" t="s">
        <v>16</v>
      </c>
      <c r="I3" s="11" t="s">
        <v>17</v>
      </c>
    </row>
    <row r="4" spans="1:9" ht="89.25" customHeight="1" x14ac:dyDescent="0.25">
      <c r="A4" s="205"/>
      <c r="B4" s="13" t="s">
        <v>80</v>
      </c>
      <c r="C4" s="13" t="s">
        <v>219</v>
      </c>
      <c r="D4" s="13" t="s">
        <v>220</v>
      </c>
      <c r="E4" s="13" t="s">
        <v>26</v>
      </c>
      <c r="F4" s="15">
        <v>0.1</v>
      </c>
      <c r="G4" s="14" t="s">
        <v>191</v>
      </c>
      <c r="H4" s="14" t="s">
        <v>65</v>
      </c>
      <c r="I4" s="14" t="s">
        <v>75</v>
      </c>
    </row>
    <row r="5" spans="1:9" ht="75" customHeight="1" x14ac:dyDescent="0.25">
      <c r="A5" s="106"/>
      <c r="B5" s="35" t="s">
        <v>198</v>
      </c>
      <c r="C5" s="36" t="s">
        <v>221</v>
      </c>
      <c r="D5" s="36" t="s">
        <v>222</v>
      </c>
      <c r="E5" s="13" t="s">
        <v>26</v>
      </c>
      <c r="F5" s="15">
        <v>0.1</v>
      </c>
      <c r="G5" s="14" t="s">
        <v>191</v>
      </c>
      <c r="H5" s="14" t="s">
        <v>65</v>
      </c>
      <c r="I5" s="14" t="s">
        <v>75</v>
      </c>
    </row>
  </sheetData>
  <mergeCells count="3">
    <mergeCell ref="C1:G1"/>
    <mergeCell ref="B2:I2"/>
    <mergeCell ref="A3:A5"/>
  </mergeCells>
  <printOptions horizontalCentered="1"/>
  <pageMargins left="0.31496062992125984" right="0.31496062992125984" top="0.35433070866141736" bottom="0.35433070866141736" header="0.31496062992125984" footer="0.31496062992125984"/>
  <pageSetup paperSize="9" scale="85"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C00000"/>
  </sheetPr>
  <dimension ref="A1:F26"/>
  <sheetViews>
    <sheetView topLeftCell="A4" workbookViewId="0">
      <selection activeCell="E10" sqref="E10:F10"/>
    </sheetView>
  </sheetViews>
  <sheetFormatPr defaultRowHeight="15" x14ac:dyDescent="0.25"/>
  <cols>
    <col min="1" max="1" width="38.28515625" style="27" customWidth="1"/>
    <col min="2" max="3" width="14.5703125" style="27" customWidth="1"/>
    <col min="4" max="4" width="10" style="27" customWidth="1"/>
    <col min="5" max="5" width="14.5703125" style="27" customWidth="1"/>
    <col min="6" max="6" width="9.42578125" style="27" customWidth="1"/>
  </cols>
  <sheetData>
    <row r="1" spans="1:6" x14ac:dyDescent="0.25">
      <c r="A1" s="17"/>
      <c r="B1" s="78"/>
      <c r="C1" s="78"/>
      <c r="D1" s="78"/>
      <c r="E1" s="78"/>
      <c r="F1" s="78"/>
    </row>
    <row r="2" spans="1:6" ht="31.15" customHeight="1" x14ac:dyDescent="0.25">
      <c r="A2" s="107" t="s">
        <v>18</v>
      </c>
      <c r="B2" s="107"/>
      <c r="C2" s="108" t="s">
        <v>77</v>
      </c>
      <c r="D2" s="108"/>
      <c r="E2" s="108"/>
      <c r="F2" s="108"/>
    </row>
    <row r="3" spans="1:6" ht="30.6" customHeight="1" x14ac:dyDescent="0.25">
      <c r="A3" s="84" t="s">
        <v>19</v>
      </c>
      <c r="B3" s="84"/>
      <c r="C3" s="84"/>
      <c r="D3" s="84"/>
      <c r="E3" s="109" t="s">
        <v>86</v>
      </c>
      <c r="F3" s="109"/>
    </row>
    <row r="4" spans="1:6" ht="32.450000000000003" customHeight="1" x14ac:dyDescent="0.25">
      <c r="A4" s="18" t="s">
        <v>20</v>
      </c>
      <c r="B4" s="110" t="s">
        <v>50</v>
      </c>
      <c r="C4" s="87"/>
      <c r="D4" s="87"/>
      <c r="E4" s="87"/>
      <c r="F4" s="88"/>
    </row>
    <row r="5" spans="1:6" ht="34.15" customHeight="1" x14ac:dyDescent="0.25">
      <c r="A5" s="9" t="s">
        <v>21</v>
      </c>
      <c r="B5" s="131" t="s">
        <v>151</v>
      </c>
      <c r="C5" s="131"/>
      <c r="D5" s="131"/>
      <c r="E5" s="131"/>
      <c r="F5" s="131"/>
    </row>
    <row r="6" spans="1:6" ht="34.15" customHeight="1" x14ac:dyDescent="0.25">
      <c r="A6" s="123" t="s">
        <v>24</v>
      </c>
      <c r="B6" s="123"/>
      <c r="C6" s="123"/>
      <c r="D6" s="123"/>
      <c r="E6" s="132" t="s">
        <v>0</v>
      </c>
      <c r="F6" s="132"/>
    </row>
    <row r="7" spans="1:6" ht="23.25" customHeight="1" x14ac:dyDescent="0.25">
      <c r="A7" s="129" t="s">
        <v>36</v>
      </c>
      <c r="B7" s="129"/>
      <c r="C7" s="129"/>
      <c r="D7" s="129"/>
      <c r="E7" s="130">
        <v>12000</v>
      </c>
      <c r="F7" s="130"/>
    </row>
    <row r="8" spans="1:6" ht="34.15" hidden="1" customHeight="1" x14ac:dyDescent="0.25">
      <c r="A8" s="124" t="s">
        <v>33</v>
      </c>
      <c r="B8" s="125"/>
      <c r="C8" s="125"/>
      <c r="D8" s="126"/>
      <c r="E8" s="127"/>
      <c r="F8" s="128"/>
    </row>
    <row r="9" spans="1:6" ht="34.15" hidden="1" customHeight="1" x14ac:dyDescent="0.25">
      <c r="A9" s="129" t="s">
        <v>30</v>
      </c>
      <c r="B9" s="129"/>
      <c r="C9" s="129"/>
      <c r="D9" s="129"/>
      <c r="E9" s="130"/>
      <c r="F9" s="130"/>
    </row>
    <row r="10" spans="1:6" ht="34.15" customHeight="1" x14ac:dyDescent="0.25">
      <c r="A10" s="133" t="s">
        <v>25</v>
      </c>
      <c r="B10" s="133"/>
      <c r="C10" s="133"/>
      <c r="D10" s="133"/>
      <c r="E10" s="130">
        <f>SUM(E7:F9)</f>
        <v>12000</v>
      </c>
      <c r="F10" s="130"/>
    </row>
    <row r="11" spans="1:6" ht="29.25" customHeight="1" x14ac:dyDescent="0.25">
      <c r="A11" s="72" t="s">
        <v>22</v>
      </c>
      <c r="B11" s="73"/>
      <c r="C11" s="73"/>
      <c r="D11" s="73"/>
      <c r="E11" s="73"/>
      <c r="F11" s="74"/>
    </row>
    <row r="12" spans="1:6" ht="27.75" customHeight="1" x14ac:dyDescent="0.25">
      <c r="A12" s="134" t="s">
        <v>50</v>
      </c>
      <c r="B12" s="135"/>
      <c r="C12" s="135"/>
      <c r="D12" s="135"/>
      <c r="E12" s="135"/>
      <c r="F12" s="136"/>
    </row>
    <row r="13" spans="1:6" ht="41.45" customHeight="1" x14ac:dyDescent="0.25">
      <c r="A13" s="72" t="s">
        <v>23</v>
      </c>
      <c r="B13" s="73"/>
      <c r="C13" s="73"/>
      <c r="D13" s="73"/>
      <c r="E13" s="73"/>
      <c r="F13" s="74"/>
    </row>
    <row r="14" spans="1:6" ht="189.75" customHeight="1" x14ac:dyDescent="0.25">
      <c r="A14" s="75" t="s">
        <v>137</v>
      </c>
      <c r="B14" s="142"/>
      <c r="C14" s="142"/>
      <c r="D14" s="142"/>
      <c r="E14" s="142"/>
      <c r="F14" s="143"/>
    </row>
    <row r="15" spans="1:6" ht="27.6" customHeight="1" x14ac:dyDescent="0.25">
      <c r="A15" s="114" t="s">
        <v>2</v>
      </c>
      <c r="B15" s="115"/>
      <c r="C15" s="116"/>
      <c r="D15" s="111" t="s">
        <v>32</v>
      </c>
      <c r="E15" s="112"/>
      <c r="F15" s="113"/>
    </row>
    <row r="16" spans="1:6" ht="57" customHeight="1" x14ac:dyDescent="0.25">
      <c r="A16" s="117"/>
      <c r="B16" s="118"/>
      <c r="C16" s="119"/>
      <c r="D16" s="19" t="s">
        <v>26</v>
      </c>
      <c r="E16" s="20" t="s">
        <v>47</v>
      </c>
      <c r="F16" s="20" t="s">
        <v>27</v>
      </c>
    </row>
    <row r="17" spans="1:6" ht="30.75" customHeight="1" x14ac:dyDescent="0.25">
      <c r="A17" s="212" t="s">
        <v>118</v>
      </c>
      <c r="B17" s="213"/>
      <c r="C17" s="214"/>
      <c r="D17" s="33">
        <v>62</v>
      </c>
      <c r="E17" s="33">
        <v>210</v>
      </c>
      <c r="F17" s="33">
        <v>13000</v>
      </c>
    </row>
    <row r="18" spans="1:6" ht="32.450000000000003" customHeight="1" x14ac:dyDescent="0.25">
      <c r="A18" s="209" t="s">
        <v>85</v>
      </c>
      <c r="B18" s="210"/>
      <c r="C18" s="211"/>
      <c r="D18" s="32">
        <v>4</v>
      </c>
      <c r="E18" s="32">
        <v>250</v>
      </c>
      <c r="F18" s="32">
        <v>1000</v>
      </c>
    </row>
    <row r="19" spans="1:6" ht="32.450000000000003" customHeight="1" x14ac:dyDescent="0.25">
      <c r="A19" s="206" t="s">
        <v>238</v>
      </c>
      <c r="B19" s="207"/>
      <c r="C19" s="208"/>
      <c r="D19" s="32">
        <v>456</v>
      </c>
      <c r="E19" s="32">
        <v>100</v>
      </c>
      <c r="F19" s="32">
        <v>45600</v>
      </c>
    </row>
    <row r="20" spans="1:6" ht="32.450000000000003" customHeight="1" x14ac:dyDescent="0.25">
      <c r="A20" s="141" t="s">
        <v>101</v>
      </c>
      <c r="B20" s="141"/>
      <c r="C20" s="141"/>
      <c r="D20" s="22"/>
      <c r="E20" s="22"/>
      <c r="F20" s="21">
        <f>SUM(F17:F19)</f>
        <v>59600</v>
      </c>
    </row>
    <row r="21" spans="1:6" ht="44.45" customHeight="1" x14ac:dyDescent="0.25">
      <c r="A21" s="120" t="s">
        <v>28</v>
      </c>
      <c r="B21" s="121"/>
      <c r="C21" s="121"/>
      <c r="D21" s="121"/>
      <c r="E21" s="121"/>
      <c r="F21" s="122"/>
    </row>
    <row r="22" spans="1:6" ht="36.75" customHeight="1" x14ac:dyDescent="0.25">
      <c r="A22" s="123" t="s">
        <v>2</v>
      </c>
      <c r="B22" s="123"/>
      <c r="C22" s="23" t="s">
        <v>46</v>
      </c>
      <c r="D22" s="24" t="s">
        <v>43</v>
      </c>
      <c r="E22" s="24" t="s">
        <v>44</v>
      </c>
      <c r="F22" s="24" t="s">
        <v>45</v>
      </c>
    </row>
    <row r="23" spans="1:6" ht="48" customHeight="1" x14ac:dyDescent="0.25">
      <c r="A23" s="137" t="s">
        <v>50</v>
      </c>
      <c r="B23" s="137"/>
      <c r="C23" s="29" t="s">
        <v>42</v>
      </c>
      <c r="D23" s="10" t="s">
        <v>42</v>
      </c>
      <c r="E23" s="10" t="s">
        <v>42</v>
      </c>
      <c r="F23" s="10" t="s">
        <v>42</v>
      </c>
    </row>
    <row r="24" spans="1:6" ht="34.5" customHeight="1" x14ac:dyDescent="0.25">
      <c r="A24" s="215" t="s">
        <v>29</v>
      </c>
      <c r="B24" s="216"/>
      <c r="C24" s="216"/>
      <c r="D24" s="216"/>
      <c r="E24" s="216"/>
      <c r="F24" s="217"/>
    </row>
    <row r="25" spans="1:6" ht="45" customHeight="1" x14ac:dyDescent="0.25">
      <c r="A25" s="218" t="s">
        <v>117</v>
      </c>
      <c r="B25" s="219"/>
      <c r="C25" s="219"/>
      <c r="D25" s="219"/>
      <c r="E25" s="219"/>
      <c r="F25" s="220"/>
    </row>
    <row r="26" spans="1:6" ht="60" x14ac:dyDescent="0.25">
      <c r="A26" s="25" t="s">
        <v>109</v>
      </c>
      <c r="B26" s="94" t="s">
        <v>240</v>
      </c>
      <c r="C26" s="95"/>
      <c r="D26" s="96"/>
      <c r="E26" s="9" t="s">
        <v>110</v>
      </c>
      <c r="F26" s="26" t="s">
        <v>111</v>
      </c>
    </row>
  </sheetData>
  <mergeCells count="33">
    <mergeCell ref="B26:D26"/>
    <mergeCell ref="A20:C20"/>
    <mergeCell ref="A18:C18"/>
    <mergeCell ref="A17:C17"/>
    <mergeCell ref="A8:D8"/>
    <mergeCell ref="A22:B22"/>
    <mergeCell ref="A23:B23"/>
    <mergeCell ref="A24:F24"/>
    <mergeCell ref="A25:F25"/>
    <mergeCell ref="A21:F21"/>
    <mergeCell ref="E8:F8"/>
    <mergeCell ref="A12:F12"/>
    <mergeCell ref="A13:F13"/>
    <mergeCell ref="A14:F14"/>
    <mergeCell ref="A15:C16"/>
    <mergeCell ref="D15:F15"/>
    <mergeCell ref="B1:F1"/>
    <mergeCell ref="A2:B2"/>
    <mergeCell ref="C2:F2"/>
    <mergeCell ref="A3:D3"/>
    <mergeCell ref="E3:F3"/>
    <mergeCell ref="A19:C19"/>
    <mergeCell ref="B4:F4"/>
    <mergeCell ref="B5:F5"/>
    <mergeCell ref="A6:D6"/>
    <mergeCell ref="E6:F6"/>
    <mergeCell ref="A7:D7"/>
    <mergeCell ref="E7:F7"/>
    <mergeCell ref="A9:D9"/>
    <mergeCell ref="E9:F9"/>
    <mergeCell ref="A10:D10"/>
    <mergeCell ref="E10:F10"/>
    <mergeCell ref="A11:F11"/>
  </mergeCells>
  <printOptions horizontalCentered="1"/>
  <pageMargins left="0.31496062992125984" right="0.31496062992125984" top="0.35433070866141736" bottom="0.35433070866141736" header="0.31496062992125984" footer="0.31496062992125984"/>
  <pageSetup paperSize="9" scale="85"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I3"/>
  <sheetViews>
    <sheetView workbookViewId="0">
      <selection activeCell="F15" sqref="F15"/>
    </sheetView>
  </sheetViews>
  <sheetFormatPr defaultRowHeight="15" x14ac:dyDescent="0.25"/>
  <cols>
    <col min="1" max="1" width="21.28515625" customWidth="1"/>
    <col min="2" max="2" width="15.7109375" customWidth="1"/>
    <col min="3" max="3" width="15" customWidth="1"/>
    <col min="4" max="4" width="13.85546875" customWidth="1"/>
    <col min="5" max="5" width="15" customWidth="1"/>
    <col min="6" max="6" width="13.28515625" customWidth="1"/>
    <col min="7" max="7" width="12.28515625" customWidth="1"/>
    <col min="8" max="8" width="13.140625" customWidth="1"/>
    <col min="9" max="9" width="14.85546875" customWidth="1"/>
  </cols>
  <sheetData>
    <row r="1" spans="1:9" ht="30" x14ac:dyDescent="0.25">
      <c r="A1" s="47" t="s">
        <v>100</v>
      </c>
      <c r="B1" s="161" t="s">
        <v>31</v>
      </c>
      <c r="C1" s="161"/>
      <c r="D1" s="161"/>
      <c r="E1" s="161"/>
      <c r="F1" s="161"/>
      <c r="G1" s="161"/>
      <c r="H1" s="161"/>
      <c r="I1" s="161"/>
    </row>
    <row r="2" spans="1:9" ht="75" x14ac:dyDescent="0.25">
      <c r="A2" s="131" t="s">
        <v>117</v>
      </c>
      <c r="B2" s="11" t="s">
        <v>14</v>
      </c>
      <c r="C2" s="11" t="s">
        <v>258</v>
      </c>
      <c r="D2" s="11" t="s">
        <v>259</v>
      </c>
      <c r="E2" s="11" t="s">
        <v>15</v>
      </c>
      <c r="F2" s="11" t="s">
        <v>35</v>
      </c>
      <c r="G2" s="11" t="s">
        <v>61</v>
      </c>
      <c r="H2" s="11" t="s">
        <v>16</v>
      </c>
      <c r="I2" s="11" t="s">
        <v>17</v>
      </c>
    </row>
    <row r="3" spans="1:9" ht="105" x14ac:dyDescent="0.25">
      <c r="A3" s="131"/>
      <c r="B3" s="31" t="s">
        <v>80</v>
      </c>
      <c r="C3" s="14" t="s">
        <v>223</v>
      </c>
      <c r="D3" s="14" t="s">
        <v>224</v>
      </c>
      <c r="E3" s="14" t="s">
        <v>26</v>
      </c>
      <c r="F3" s="15">
        <v>0.05</v>
      </c>
      <c r="G3" s="14" t="s">
        <v>152</v>
      </c>
      <c r="H3" s="14" t="s">
        <v>65</v>
      </c>
      <c r="I3" s="14" t="s">
        <v>67</v>
      </c>
    </row>
  </sheetData>
  <mergeCells count="2">
    <mergeCell ref="B1:I1"/>
    <mergeCell ref="A2:A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C00000"/>
  </sheetPr>
  <dimension ref="A1:F24"/>
  <sheetViews>
    <sheetView tabSelected="1" topLeftCell="A10" workbookViewId="0">
      <selection activeCell="I17" sqref="I17"/>
    </sheetView>
  </sheetViews>
  <sheetFormatPr defaultRowHeight="15" x14ac:dyDescent="0.25"/>
  <cols>
    <col min="1" max="1" width="38.28515625" style="27" customWidth="1"/>
    <col min="2" max="3" width="14.5703125" style="27" customWidth="1"/>
    <col min="4" max="4" width="7.85546875" style="27" customWidth="1"/>
    <col min="5" max="5" width="14.5703125" style="27" customWidth="1"/>
    <col min="6" max="6" width="10.5703125" style="27" customWidth="1"/>
  </cols>
  <sheetData>
    <row r="1" spans="1:6" x14ac:dyDescent="0.25">
      <c r="A1" s="17"/>
      <c r="B1" s="78"/>
      <c r="C1" s="78"/>
      <c r="D1" s="78"/>
      <c r="E1" s="78"/>
      <c r="F1" s="78"/>
    </row>
    <row r="2" spans="1:6" ht="31.15" customHeight="1" x14ac:dyDescent="0.25">
      <c r="A2" s="107" t="s">
        <v>18</v>
      </c>
      <c r="B2" s="107"/>
      <c r="C2" s="108" t="s">
        <v>77</v>
      </c>
      <c r="D2" s="108"/>
      <c r="E2" s="108"/>
      <c r="F2" s="108"/>
    </row>
    <row r="3" spans="1:6" ht="30.6" customHeight="1" x14ac:dyDescent="0.25">
      <c r="A3" s="84" t="s">
        <v>19</v>
      </c>
      <c r="B3" s="84"/>
      <c r="C3" s="84"/>
      <c r="D3" s="84"/>
      <c r="E3" s="109" t="s">
        <v>89</v>
      </c>
      <c r="F3" s="109"/>
    </row>
    <row r="4" spans="1:6" ht="32.450000000000003" customHeight="1" x14ac:dyDescent="0.25">
      <c r="A4" s="18" t="s">
        <v>20</v>
      </c>
      <c r="B4" s="110" t="s">
        <v>130</v>
      </c>
      <c r="C4" s="87"/>
      <c r="D4" s="87"/>
      <c r="E4" s="87"/>
      <c r="F4" s="88"/>
    </row>
    <row r="5" spans="1:6" ht="34.15" customHeight="1" x14ac:dyDescent="0.25">
      <c r="A5" s="9" t="s">
        <v>21</v>
      </c>
      <c r="B5" s="131" t="s">
        <v>151</v>
      </c>
      <c r="C5" s="131"/>
      <c r="D5" s="131"/>
      <c r="E5" s="131"/>
      <c r="F5" s="131"/>
    </row>
    <row r="6" spans="1:6" ht="34.15" customHeight="1" x14ac:dyDescent="0.25">
      <c r="A6" s="123" t="s">
        <v>24</v>
      </c>
      <c r="B6" s="123"/>
      <c r="C6" s="123"/>
      <c r="D6" s="123"/>
      <c r="E6" s="132" t="s">
        <v>0</v>
      </c>
      <c r="F6" s="132"/>
    </row>
    <row r="7" spans="1:6" ht="34.15" customHeight="1" x14ac:dyDescent="0.25">
      <c r="A7" s="129" t="s">
        <v>36</v>
      </c>
      <c r="B7" s="129"/>
      <c r="C7" s="129"/>
      <c r="D7" s="129"/>
      <c r="E7" s="130">
        <v>40000</v>
      </c>
      <c r="F7" s="130"/>
    </row>
    <row r="8" spans="1:6" ht="34.15" hidden="1" customHeight="1" x14ac:dyDescent="0.25">
      <c r="A8" s="124" t="s">
        <v>33</v>
      </c>
      <c r="B8" s="125"/>
      <c r="C8" s="125"/>
      <c r="D8" s="126"/>
      <c r="E8" s="127"/>
      <c r="F8" s="128"/>
    </row>
    <row r="9" spans="1:6" ht="34.15" hidden="1" customHeight="1" x14ac:dyDescent="0.25">
      <c r="A9" s="129" t="s">
        <v>30</v>
      </c>
      <c r="B9" s="129"/>
      <c r="C9" s="129"/>
      <c r="D9" s="129"/>
      <c r="E9" s="130"/>
      <c r="F9" s="130"/>
    </row>
    <row r="10" spans="1:6" ht="34.15" customHeight="1" x14ac:dyDescent="0.25">
      <c r="A10" s="133" t="s">
        <v>25</v>
      </c>
      <c r="B10" s="133"/>
      <c r="C10" s="133"/>
      <c r="D10" s="133"/>
      <c r="E10" s="130">
        <f>SUM(E7:F9)</f>
        <v>40000</v>
      </c>
      <c r="F10" s="130"/>
    </row>
    <row r="11" spans="1:6" ht="36" customHeight="1" x14ac:dyDescent="0.25">
      <c r="A11" s="72" t="s">
        <v>22</v>
      </c>
      <c r="B11" s="73"/>
      <c r="C11" s="73"/>
      <c r="D11" s="73"/>
      <c r="E11" s="73"/>
      <c r="F11" s="74"/>
    </row>
    <row r="12" spans="1:6" ht="36" customHeight="1" x14ac:dyDescent="0.25">
      <c r="A12" s="134" t="s">
        <v>81</v>
      </c>
      <c r="B12" s="135"/>
      <c r="C12" s="135"/>
      <c r="D12" s="135"/>
      <c r="E12" s="135"/>
      <c r="F12" s="136"/>
    </row>
    <row r="13" spans="1:6" ht="41.45" customHeight="1" x14ac:dyDescent="0.25">
      <c r="A13" s="72" t="s">
        <v>23</v>
      </c>
      <c r="B13" s="73"/>
      <c r="C13" s="73"/>
      <c r="D13" s="73"/>
      <c r="E13" s="73"/>
      <c r="F13" s="74"/>
    </row>
    <row r="14" spans="1:6" ht="212.25" customHeight="1" x14ac:dyDescent="0.25">
      <c r="A14" s="75" t="s">
        <v>172</v>
      </c>
      <c r="B14" s="142"/>
      <c r="C14" s="142"/>
      <c r="D14" s="142"/>
      <c r="E14" s="142"/>
      <c r="F14" s="143"/>
    </row>
    <row r="15" spans="1:6" ht="27.6" customHeight="1" x14ac:dyDescent="0.25">
      <c r="A15" s="114" t="s">
        <v>2</v>
      </c>
      <c r="B15" s="115"/>
      <c r="C15" s="116"/>
      <c r="D15" s="111" t="s">
        <v>32</v>
      </c>
      <c r="E15" s="112"/>
      <c r="F15" s="113"/>
    </row>
    <row r="16" spans="1:6" ht="37.5" customHeight="1" x14ac:dyDescent="0.25">
      <c r="A16" s="117"/>
      <c r="B16" s="118"/>
      <c r="C16" s="119"/>
      <c r="D16" s="19" t="s">
        <v>26</v>
      </c>
      <c r="E16" s="20" t="s">
        <v>47</v>
      </c>
      <c r="F16" s="20" t="s">
        <v>27</v>
      </c>
    </row>
    <row r="17" spans="1:6" ht="40.9" customHeight="1" x14ac:dyDescent="0.25">
      <c r="A17" s="138" t="s">
        <v>130</v>
      </c>
      <c r="B17" s="139"/>
      <c r="C17" s="140"/>
      <c r="D17" s="21">
        <v>160</v>
      </c>
      <c r="E17" s="21">
        <v>250</v>
      </c>
      <c r="F17" s="21">
        <f>D17*E17</f>
        <v>40000</v>
      </c>
    </row>
    <row r="18" spans="1:6" ht="27.75" customHeight="1" x14ac:dyDescent="0.25">
      <c r="A18" s="141" t="s">
        <v>101</v>
      </c>
      <c r="B18" s="141"/>
      <c r="C18" s="141"/>
      <c r="D18" s="22"/>
      <c r="E18" s="22"/>
      <c r="F18" s="21">
        <f>SUM(F5:F17)</f>
        <v>40000</v>
      </c>
    </row>
    <row r="19" spans="1:6" ht="32.450000000000003" customHeight="1" x14ac:dyDescent="0.25">
      <c r="A19" s="120" t="s">
        <v>28</v>
      </c>
      <c r="B19" s="121"/>
      <c r="C19" s="121"/>
      <c r="D19" s="121"/>
      <c r="E19" s="121"/>
      <c r="F19" s="122"/>
    </row>
    <row r="20" spans="1:6" ht="44.45" customHeight="1" x14ac:dyDescent="0.25">
      <c r="A20" s="123" t="s">
        <v>2</v>
      </c>
      <c r="B20" s="123"/>
      <c r="C20" s="23" t="s">
        <v>46</v>
      </c>
      <c r="D20" s="24" t="s">
        <v>43</v>
      </c>
      <c r="E20" s="24" t="s">
        <v>44</v>
      </c>
      <c r="F20" s="24" t="s">
        <v>45</v>
      </c>
    </row>
    <row r="21" spans="1:6" ht="30" customHeight="1" x14ac:dyDescent="0.25">
      <c r="A21" s="137" t="s">
        <v>130</v>
      </c>
      <c r="B21" s="137"/>
      <c r="C21" s="29" t="s">
        <v>42</v>
      </c>
      <c r="D21" s="10" t="s">
        <v>42</v>
      </c>
      <c r="E21" s="10" t="s">
        <v>42</v>
      </c>
      <c r="F21" s="10" t="s">
        <v>42</v>
      </c>
    </row>
    <row r="22" spans="1:6" ht="33" customHeight="1" x14ac:dyDescent="0.25">
      <c r="A22" s="114" t="s">
        <v>29</v>
      </c>
      <c r="B22" s="115"/>
      <c r="C22" s="115"/>
      <c r="D22" s="115"/>
      <c r="E22" s="115"/>
      <c r="F22" s="116"/>
    </row>
    <row r="23" spans="1:6" ht="46.5" customHeight="1" x14ac:dyDescent="0.25">
      <c r="A23" s="75" t="s">
        <v>129</v>
      </c>
      <c r="B23" s="76"/>
      <c r="C23" s="76"/>
      <c r="D23" s="76"/>
      <c r="E23" s="76"/>
      <c r="F23" s="77"/>
    </row>
    <row r="24" spans="1:6" ht="60" x14ac:dyDescent="0.25">
      <c r="A24" s="25" t="s">
        <v>109</v>
      </c>
      <c r="B24" s="94" t="s">
        <v>119</v>
      </c>
      <c r="C24" s="95"/>
      <c r="D24" s="96"/>
      <c r="E24" s="9" t="s">
        <v>110</v>
      </c>
      <c r="F24" s="26" t="s">
        <v>111</v>
      </c>
    </row>
  </sheetData>
  <mergeCells count="31">
    <mergeCell ref="B24:D24"/>
    <mergeCell ref="A17:C17"/>
    <mergeCell ref="A18:C18"/>
    <mergeCell ref="A8:D8"/>
    <mergeCell ref="E8:F8"/>
    <mergeCell ref="A12:F12"/>
    <mergeCell ref="A13:F13"/>
    <mergeCell ref="A14:F14"/>
    <mergeCell ref="A15:C16"/>
    <mergeCell ref="D15:F15"/>
    <mergeCell ref="A9:D9"/>
    <mergeCell ref="E9:F9"/>
    <mergeCell ref="A10:D10"/>
    <mergeCell ref="E10:F10"/>
    <mergeCell ref="A11:F11"/>
    <mergeCell ref="A20:B20"/>
    <mergeCell ref="B1:F1"/>
    <mergeCell ref="A2:B2"/>
    <mergeCell ref="C2:F2"/>
    <mergeCell ref="A3:D3"/>
    <mergeCell ref="E3:F3"/>
    <mergeCell ref="A21:B21"/>
    <mergeCell ref="A22:F22"/>
    <mergeCell ref="A23:F23"/>
    <mergeCell ref="A19:F19"/>
    <mergeCell ref="B4:F4"/>
    <mergeCell ref="B5:F5"/>
    <mergeCell ref="A6:D6"/>
    <mergeCell ref="E6:F6"/>
    <mergeCell ref="A7:D7"/>
    <mergeCell ref="E7:F7"/>
  </mergeCells>
  <printOptions horizontalCentered="1"/>
  <pageMargins left="0.31496062992125984" right="0.31496062992125984" top="0.35433070866141736" bottom="0.35433070866141736" header="0.31496062992125984" footer="0.31496062992125984"/>
  <pageSetup paperSize="9" scale="85"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I4"/>
  <sheetViews>
    <sheetView workbookViewId="0">
      <selection activeCell="G10" sqref="G10"/>
    </sheetView>
  </sheetViews>
  <sheetFormatPr defaultRowHeight="15" x14ac:dyDescent="0.25"/>
  <cols>
    <col min="1" max="1" width="28.7109375" style="27" customWidth="1"/>
    <col min="2" max="2" width="19.5703125" style="27" customWidth="1"/>
    <col min="3" max="3" width="12.5703125" style="27" customWidth="1"/>
    <col min="4" max="4" width="11.5703125" style="27" customWidth="1"/>
    <col min="5" max="5" width="10.5703125" style="27" customWidth="1"/>
    <col min="6" max="6" width="12.5703125" style="27" customWidth="1"/>
    <col min="7" max="9" width="15.28515625" style="27" customWidth="1"/>
  </cols>
  <sheetData>
    <row r="1" spans="1:9" x14ac:dyDescent="0.25">
      <c r="C1" s="144"/>
      <c r="D1" s="144"/>
      <c r="E1" s="144"/>
      <c r="F1" s="144"/>
      <c r="G1" s="144"/>
    </row>
    <row r="2" spans="1:9" ht="45" customHeight="1" x14ac:dyDescent="0.25">
      <c r="A2" s="28" t="s">
        <v>100</v>
      </c>
      <c r="B2" s="161" t="s">
        <v>31</v>
      </c>
      <c r="C2" s="161"/>
      <c r="D2" s="161"/>
      <c r="E2" s="161"/>
      <c r="F2" s="161"/>
      <c r="G2" s="161"/>
      <c r="H2" s="161"/>
      <c r="I2" s="161"/>
    </row>
    <row r="3" spans="1:9" ht="71.45" customHeight="1" x14ac:dyDescent="0.25">
      <c r="A3" s="131" t="s">
        <v>129</v>
      </c>
      <c r="B3" s="11" t="s">
        <v>14</v>
      </c>
      <c r="C3" s="11" t="s">
        <v>261</v>
      </c>
      <c r="D3" s="11" t="s">
        <v>259</v>
      </c>
      <c r="E3" s="11" t="s">
        <v>15</v>
      </c>
      <c r="F3" s="11" t="s">
        <v>35</v>
      </c>
      <c r="G3" s="11" t="s">
        <v>61</v>
      </c>
      <c r="H3" s="11" t="s">
        <v>16</v>
      </c>
      <c r="I3" s="11" t="s">
        <v>17</v>
      </c>
    </row>
    <row r="4" spans="1:9" ht="119.25" customHeight="1" x14ac:dyDescent="0.25">
      <c r="A4" s="131"/>
      <c r="B4" s="31" t="s">
        <v>82</v>
      </c>
      <c r="C4" s="14" t="s">
        <v>225</v>
      </c>
      <c r="D4" s="14" t="s">
        <v>226</v>
      </c>
      <c r="E4" s="14" t="s">
        <v>26</v>
      </c>
      <c r="F4" s="15">
        <v>0.1</v>
      </c>
      <c r="G4" s="14" t="s">
        <v>152</v>
      </c>
      <c r="H4" s="14" t="s">
        <v>16</v>
      </c>
      <c r="I4" s="14" t="s">
        <v>162</v>
      </c>
    </row>
  </sheetData>
  <mergeCells count="3">
    <mergeCell ref="C1:G1"/>
    <mergeCell ref="B2:I2"/>
    <mergeCell ref="A3:A4"/>
  </mergeCells>
  <printOptions horizontalCentered="1"/>
  <pageMargins left="0.31496062992125984" right="0.31496062992125984" top="0.35433070866141736" bottom="0.35433070866141736" header="0.31496062992125984" footer="0.31496062992125984"/>
  <pageSetup paperSize="9" scale="85"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C00000"/>
  </sheetPr>
  <dimension ref="A1:F27"/>
  <sheetViews>
    <sheetView workbookViewId="0">
      <selection activeCell="H6" sqref="H6"/>
    </sheetView>
  </sheetViews>
  <sheetFormatPr defaultRowHeight="15" x14ac:dyDescent="0.25"/>
  <cols>
    <col min="1" max="1" width="38.28515625" style="27" customWidth="1"/>
    <col min="2" max="3" width="14.5703125" style="27" customWidth="1"/>
    <col min="4" max="4" width="12" style="27" customWidth="1"/>
    <col min="5" max="5" width="14.5703125" style="27" customWidth="1"/>
    <col min="6" max="6" width="9.5703125" style="27" customWidth="1"/>
  </cols>
  <sheetData>
    <row r="1" spans="1:6" x14ac:dyDescent="0.25">
      <c r="A1" s="17"/>
      <c r="B1" s="78"/>
      <c r="C1" s="78"/>
      <c r="D1" s="78"/>
      <c r="E1" s="78"/>
      <c r="F1" s="78"/>
    </row>
    <row r="2" spans="1:6" ht="31.15" customHeight="1" x14ac:dyDescent="0.25">
      <c r="A2" s="107" t="s">
        <v>18</v>
      </c>
      <c r="B2" s="107"/>
      <c r="C2" s="108" t="s">
        <v>77</v>
      </c>
      <c r="D2" s="108"/>
      <c r="E2" s="108"/>
      <c r="F2" s="108"/>
    </row>
    <row r="3" spans="1:6" ht="30.6" customHeight="1" x14ac:dyDescent="0.25">
      <c r="A3" s="84" t="s">
        <v>19</v>
      </c>
      <c r="B3" s="84"/>
      <c r="C3" s="84"/>
      <c r="D3" s="84"/>
      <c r="E3" s="109" t="s">
        <v>90</v>
      </c>
      <c r="F3" s="109"/>
    </row>
    <row r="4" spans="1:6" ht="32.450000000000003" customHeight="1" x14ac:dyDescent="0.25">
      <c r="A4" s="18" t="s">
        <v>20</v>
      </c>
      <c r="B4" s="110" t="s">
        <v>132</v>
      </c>
      <c r="C4" s="87"/>
      <c r="D4" s="87"/>
      <c r="E4" s="87"/>
      <c r="F4" s="88"/>
    </row>
    <row r="5" spans="1:6" ht="34.15" customHeight="1" x14ac:dyDescent="0.25">
      <c r="A5" s="9" t="s">
        <v>21</v>
      </c>
      <c r="B5" s="131" t="s">
        <v>151</v>
      </c>
      <c r="C5" s="131"/>
      <c r="D5" s="131"/>
      <c r="E5" s="131"/>
      <c r="F5" s="131"/>
    </row>
    <row r="6" spans="1:6" ht="34.15" customHeight="1" x14ac:dyDescent="0.25">
      <c r="A6" s="123" t="s">
        <v>24</v>
      </c>
      <c r="B6" s="123"/>
      <c r="C6" s="123"/>
      <c r="D6" s="123"/>
      <c r="E6" s="132" t="s">
        <v>1</v>
      </c>
      <c r="F6" s="132"/>
    </row>
    <row r="7" spans="1:6" ht="34.15" customHeight="1" x14ac:dyDescent="0.25">
      <c r="A7" s="129" t="s">
        <v>36</v>
      </c>
      <c r="B7" s="129"/>
      <c r="C7" s="129"/>
      <c r="D7" s="129"/>
      <c r="E7" s="130">
        <v>70000</v>
      </c>
      <c r="F7" s="130"/>
    </row>
    <row r="8" spans="1:6" ht="34.15" hidden="1" customHeight="1" x14ac:dyDescent="0.25">
      <c r="A8" s="124" t="s">
        <v>33</v>
      </c>
      <c r="B8" s="125"/>
      <c r="C8" s="125"/>
      <c r="D8" s="126"/>
      <c r="E8" s="127"/>
      <c r="F8" s="128"/>
    </row>
    <row r="9" spans="1:6" ht="34.15" hidden="1" customHeight="1" x14ac:dyDescent="0.25">
      <c r="A9" s="129" t="s">
        <v>30</v>
      </c>
      <c r="B9" s="129"/>
      <c r="C9" s="129"/>
      <c r="D9" s="129"/>
      <c r="E9" s="130"/>
      <c r="F9" s="130"/>
    </row>
    <row r="10" spans="1:6" ht="34.15" customHeight="1" x14ac:dyDescent="0.25">
      <c r="A10" s="133" t="s">
        <v>25</v>
      </c>
      <c r="B10" s="133"/>
      <c r="C10" s="133"/>
      <c r="D10" s="133"/>
      <c r="E10" s="130">
        <f>SUM(E7:F9)</f>
        <v>70000</v>
      </c>
      <c r="F10" s="130"/>
    </row>
    <row r="11" spans="1:6" ht="36" customHeight="1" x14ac:dyDescent="0.25">
      <c r="A11" s="72" t="s">
        <v>22</v>
      </c>
      <c r="B11" s="73"/>
      <c r="C11" s="73"/>
      <c r="D11" s="73"/>
      <c r="E11" s="73"/>
      <c r="F11" s="74"/>
    </row>
    <row r="12" spans="1:6" ht="88.5" customHeight="1" x14ac:dyDescent="0.25">
      <c r="A12" s="75" t="s">
        <v>207</v>
      </c>
      <c r="B12" s="76"/>
      <c r="C12" s="76"/>
      <c r="D12" s="76"/>
      <c r="E12" s="76"/>
      <c r="F12" s="77"/>
    </row>
    <row r="13" spans="1:6" ht="41.45" customHeight="1" x14ac:dyDescent="0.25">
      <c r="A13" s="72" t="s">
        <v>23</v>
      </c>
      <c r="B13" s="73"/>
      <c r="C13" s="73"/>
      <c r="D13" s="73"/>
      <c r="E13" s="73"/>
      <c r="F13" s="74"/>
    </row>
    <row r="14" spans="1:6" ht="120" customHeight="1" x14ac:dyDescent="0.25">
      <c r="A14" s="75" t="s">
        <v>250</v>
      </c>
      <c r="B14" s="142"/>
      <c r="C14" s="142"/>
      <c r="D14" s="142"/>
      <c r="E14" s="142"/>
      <c r="F14" s="143"/>
    </row>
    <row r="15" spans="1:6" ht="27.6" customHeight="1" x14ac:dyDescent="0.25">
      <c r="A15" s="114" t="s">
        <v>2</v>
      </c>
      <c r="B15" s="115"/>
      <c r="C15" s="116"/>
      <c r="D15" s="111" t="s">
        <v>32</v>
      </c>
      <c r="E15" s="112"/>
      <c r="F15" s="113"/>
    </row>
    <row r="16" spans="1:6" ht="57" customHeight="1" x14ac:dyDescent="0.25">
      <c r="A16" s="117"/>
      <c r="B16" s="118"/>
      <c r="C16" s="119"/>
      <c r="D16" s="19" t="s">
        <v>26</v>
      </c>
      <c r="E16" s="20" t="s">
        <v>47</v>
      </c>
      <c r="F16" s="20" t="s">
        <v>27</v>
      </c>
    </row>
    <row r="17" spans="1:6" ht="34.9" customHeight="1" x14ac:dyDescent="0.25">
      <c r="A17" s="221" t="s">
        <v>133</v>
      </c>
      <c r="B17" s="222"/>
      <c r="C17" s="223"/>
      <c r="D17" s="33">
        <v>20</v>
      </c>
      <c r="E17" s="33">
        <v>1700</v>
      </c>
      <c r="F17" s="33">
        <v>17000</v>
      </c>
    </row>
    <row r="18" spans="1:6" ht="34.9" customHeight="1" x14ac:dyDescent="0.25">
      <c r="A18" s="79" t="s">
        <v>153</v>
      </c>
      <c r="B18" s="80"/>
      <c r="C18" s="81"/>
      <c r="D18" s="34">
        <v>5</v>
      </c>
      <c r="E18" s="34">
        <v>500</v>
      </c>
      <c r="F18" s="34">
        <v>2500</v>
      </c>
    </row>
    <row r="19" spans="1:6" ht="34.9" customHeight="1" x14ac:dyDescent="0.25">
      <c r="A19" s="79" t="s">
        <v>157</v>
      </c>
      <c r="B19" s="80"/>
      <c r="C19" s="81"/>
      <c r="D19" s="34">
        <v>1</v>
      </c>
      <c r="E19" s="34">
        <v>500</v>
      </c>
      <c r="F19" s="34">
        <v>500</v>
      </c>
    </row>
    <row r="20" spans="1:6" ht="32.450000000000003" customHeight="1" x14ac:dyDescent="0.25">
      <c r="A20" s="141" t="s">
        <v>206</v>
      </c>
      <c r="B20" s="141"/>
      <c r="C20" s="141"/>
      <c r="D20" s="22"/>
      <c r="E20" s="22"/>
      <c r="F20" s="21">
        <v>50000</v>
      </c>
    </row>
    <row r="21" spans="1:6" ht="32.450000000000003" customHeight="1" x14ac:dyDescent="0.25">
      <c r="A21" s="63" t="s">
        <v>25</v>
      </c>
      <c r="B21" s="64"/>
      <c r="C21" s="64"/>
      <c r="D21" s="65"/>
      <c r="E21" s="65"/>
      <c r="F21" s="21">
        <v>70000</v>
      </c>
    </row>
    <row r="22" spans="1:6" ht="44.45" customHeight="1" x14ac:dyDescent="0.25">
      <c r="A22" s="120" t="s">
        <v>28</v>
      </c>
      <c r="B22" s="121"/>
      <c r="C22" s="121"/>
      <c r="D22" s="121"/>
      <c r="E22" s="121"/>
      <c r="F22" s="122"/>
    </row>
    <row r="23" spans="1:6" ht="49.15" customHeight="1" x14ac:dyDescent="0.25">
      <c r="A23" s="123" t="s">
        <v>2</v>
      </c>
      <c r="B23" s="123"/>
      <c r="C23" s="23" t="s">
        <v>46</v>
      </c>
      <c r="D23" s="24" t="s">
        <v>43</v>
      </c>
      <c r="E23" s="24" t="s">
        <v>44</v>
      </c>
      <c r="F23" s="24" t="s">
        <v>45</v>
      </c>
    </row>
    <row r="24" spans="1:6" ht="42" customHeight="1" x14ac:dyDescent="0.25">
      <c r="A24" s="137" t="s">
        <v>133</v>
      </c>
      <c r="B24" s="137"/>
      <c r="C24" s="29" t="s">
        <v>42</v>
      </c>
      <c r="D24" s="10" t="s">
        <v>42</v>
      </c>
      <c r="E24" s="10" t="s">
        <v>42</v>
      </c>
      <c r="F24" s="10" t="s">
        <v>42</v>
      </c>
    </row>
    <row r="25" spans="1:6" ht="42.75" customHeight="1" x14ac:dyDescent="0.25">
      <c r="A25" s="215" t="s">
        <v>29</v>
      </c>
      <c r="B25" s="216"/>
      <c r="C25" s="216"/>
      <c r="D25" s="216"/>
      <c r="E25" s="216"/>
      <c r="F25" s="217"/>
    </row>
    <row r="26" spans="1:6" ht="45" customHeight="1" x14ac:dyDescent="0.25">
      <c r="A26" s="202" t="s">
        <v>115</v>
      </c>
      <c r="B26" s="203"/>
      <c r="C26" s="203"/>
      <c r="D26" s="203"/>
      <c r="E26" s="203"/>
      <c r="F26" s="204"/>
    </row>
    <row r="27" spans="1:6" ht="56.45" customHeight="1" x14ac:dyDescent="0.25">
      <c r="A27" s="25" t="s">
        <v>109</v>
      </c>
      <c r="B27" s="94" t="s">
        <v>244</v>
      </c>
      <c r="C27" s="95"/>
      <c r="D27" s="96"/>
      <c r="E27" s="9" t="s">
        <v>110</v>
      </c>
      <c r="F27" s="26" t="s">
        <v>111</v>
      </c>
    </row>
  </sheetData>
  <mergeCells count="33">
    <mergeCell ref="B27:D27"/>
    <mergeCell ref="A20:C20"/>
    <mergeCell ref="A17:C17"/>
    <mergeCell ref="A8:D8"/>
    <mergeCell ref="E8:F8"/>
    <mergeCell ref="A12:F12"/>
    <mergeCell ref="A13:F13"/>
    <mergeCell ref="A14:F14"/>
    <mergeCell ref="A15:C16"/>
    <mergeCell ref="D15:F15"/>
    <mergeCell ref="A9:D9"/>
    <mergeCell ref="E9:F9"/>
    <mergeCell ref="A10:D10"/>
    <mergeCell ref="E10:F10"/>
    <mergeCell ref="A11:F11"/>
    <mergeCell ref="A23:B23"/>
    <mergeCell ref="B1:F1"/>
    <mergeCell ref="A2:B2"/>
    <mergeCell ref="C2:F2"/>
    <mergeCell ref="A3:D3"/>
    <mergeCell ref="E3:F3"/>
    <mergeCell ref="A24:B24"/>
    <mergeCell ref="A25:F25"/>
    <mergeCell ref="A26:F26"/>
    <mergeCell ref="A22:F22"/>
    <mergeCell ref="B4:F4"/>
    <mergeCell ref="B5:F5"/>
    <mergeCell ref="A6:D6"/>
    <mergeCell ref="E6:F6"/>
    <mergeCell ref="A7:D7"/>
    <mergeCell ref="E7:F7"/>
    <mergeCell ref="A18:C18"/>
    <mergeCell ref="A19:C19"/>
  </mergeCells>
  <printOptions horizontalCentered="1"/>
  <pageMargins left="0.31496062992125984" right="0.31496062992125984" top="0.35433070866141736" bottom="0.35433070866141736" header="0.31496062992125984" footer="0.31496062992125984"/>
  <pageSetup paperSize="9" scale="85"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I4"/>
  <sheetViews>
    <sheetView topLeftCell="B1" workbookViewId="0">
      <selection activeCell="D3" sqref="D3"/>
    </sheetView>
  </sheetViews>
  <sheetFormatPr defaultRowHeight="15" x14ac:dyDescent="0.25"/>
  <cols>
    <col min="1" max="1" width="28.7109375" customWidth="1"/>
    <col min="2" max="2" width="23.85546875" style="27" customWidth="1"/>
    <col min="3" max="4" width="15.28515625" style="27" customWidth="1"/>
    <col min="5" max="5" width="10.7109375" style="27" customWidth="1"/>
    <col min="6" max="6" width="10.5703125" style="27" customWidth="1"/>
    <col min="7" max="9" width="15.28515625" style="27" customWidth="1"/>
  </cols>
  <sheetData>
    <row r="1" spans="1:9" x14ac:dyDescent="0.25">
      <c r="C1" s="144"/>
      <c r="D1" s="144"/>
      <c r="E1" s="144"/>
      <c r="F1" s="144"/>
      <c r="G1" s="144"/>
    </row>
    <row r="2" spans="1:9" ht="45" customHeight="1" x14ac:dyDescent="0.25">
      <c r="A2" s="6" t="s">
        <v>100</v>
      </c>
      <c r="B2" s="161" t="s">
        <v>31</v>
      </c>
      <c r="C2" s="161"/>
      <c r="D2" s="161"/>
      <c r="E2" s="161"/>
      <c r="F2" s="161"/>
      <c r="G2" s="161"/>
      <c r="H2" s="161"/>
      <c r="I2" s="161"/>
    </row>
    <row r="3" spans="1:9" ht="71.45" customHeight="1" x14ac:dyDescent="0.25">
      <c r="A3" s="224" t="s">
        <v>115</v>
      </c>
      <c r="B3" s="11" t="s">
        <v>14</v>
      </c>
      <c r="C3" s="11" t="s">
        <v>258</v>
      </c>
      <c r="D3" s="11" t="s">
        <v>259</v>
      </c>
      <c r="E3" s="11" t="s">
        <v>15</v>
      </c>
      <c r="F3" s="11" t="s">
        <v>35</v>
      </c>
      <c r="G3" s="11" t="s">
        <v>61</v>
      </c>
      <c r="H3" s="11" t="s">
        <v>16</v>
      </c>
      <c r="I3" s="11" t="s">
        <v>17</v>
      </c>
    </row>
    <row r="4" spans="1:9" ht="98.25" customHeight="1" x14ac:dyDescent="0.25">
      <c r="A4" s="224"/>
      <c r="B4" s="12" t="s">
        <v>108</v>
      </c>
      <c r="C4" s="13" t="s">
        <v>227</v>
      </c>
      <c r="D4" s="13" t="s">
        <v>228</v>
      </c>
      <c r="E4" s="14" t="s">
        <v>26</v>
      </c>
      <c r="F4" s="15">
        <v>0.1</v>
      </c>
      <c r="G4" s="14" t="s">
        <v>152</v>
      </c>
      <c r="H4" s="14" t="s">
        <v>69</v>
      </c>
      <c r="I4" s="14" t="s">
        <v>163</v>
      </c>
    </row>
  </sheetData>
  <mergeCells count="3">
    <mergeCell ref="C1:G1"/>
    <mergeCell ref="B2:I2"/>
    <mergeCell ref="A3:A4"/>
  </mergeCells>
  <printOptions horizontalCentered="1"/>
  <pageMargins left="0.31496062992125984" right="0.31496062992125984" top="0.35433070866141736" bottom="0.35433070866141736" header="0.31496062992125984" footer="0.31496062992125984"/>
  <pageSetup paperSize="9" scale="85"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C00000"/>
  </sheetPr>
  <dimension ref="A1:F26"/>
  <sheetViews>
    <sheetView topLeftCell="A16" workbookViewId="0">
      <selection activeCell="H11" sqref="H11"/>
    </sheetView>
  </sheetViews>
  <sheetFormatPr defaultRowHeight="15" x14ac:dyDescent="0.25"/>
  <cols>
    <col min="1" max="1" width="38.28515625" style="27" customWidth="1"/>
    <col min="2" max="2" width="14.5703125" style="27" customWidth="1"/>
    <col min="3" max="3" width="10" style="27" customWidth="1"/>
    <col min="4" max="5" width="14.5703125" style="27" customWidth="1"/>
    <col min="6" max="6" width="19.28515625" style="27" customWidth="1"/>
  </cols>
  <sheetData>
    <row r="1" spans="1:6" ht="4.5" customHeight="1" x14ac:dyDescent="0.25">
      <c r="A1" s="17"/>
      <c r="B1" s="78"/>
      <c r="C1" s="78"/>
      <c r="D1" s="78"/>
      <c r="E1" s="78"/>
      <c r="F1" s="78"/>
    </row>
    <row r="2" spans="1:6" ht="31.15" customHeight="1" x14ac:dyDescent="0.25">
      <c r="A2" s="107" t="s">
        <v>18</v>
      </c>
      <c r="B2" s="107"/>
      <c r="C2" s="108" t="s">
        <v>77</v>
      </c>
      <c r="D2" s="108"/>
      <c r="E2" s="108"/>
      <c r="F2" s="108"/>
    </row>
    <row r="3" spans="1:6" ht="30.6" customHeight="1" x14ac:dyDescent="0.25">
      <c r="A3" s="84" t="s">
        <v>19</v>
      </c>
      <c r="B3" s="84"/>
      <c r="C3" s="84"/>
      <c r="D3" s="84"/>
      <c r="E3" s="109" t="s">
        <v>91</v>
      </c>
      <c r="F3" s="109"/>
    </row>
    <row r="4" spans="1:6" ht="32.450000000000003" customHeight="1" x14ac:dyDescent="0.25">
      <c r="A4" s="18" t="s">
        <v>20</v>
      </c>
      <c r="B4" s="110" t="s">
        <v>164</v>
      </c>
      <c r="C4" s="87"/>
      <c r="D4" s="87"/>
      <c r="E4" s="87"/>
      <c r="F4" s="88"/>
    </row>
    <row r="5" spans="1:6" ht="34.15" customHeight="1" x14ac:dyDescent="0.25">
      <c r="A5" s="9" t="s">
        <v>21</v>
      </c>
      <c r="B5" s="131" t="s">
        <v>151</v>
      </c>
      <c r="C5" s="131"/>
      <c r="D5" s="131"/>
      <c r="E5" s="131"/>
      <c r="F5" s="131"/>
    </row>
    <row r="6" spans="1:6" ht="34.15" customHeight="1" x14ac:dyDescent="0.25">
      <c r="A6" s="123" t="s">
        <v>24</v>
      </c>
      <c r="B6" s="123"/>
      <c r="C6" s="123"/>
      <c r="D6" s="123"/>
      <c r="E6" s="132" t="s">
        <v>1</v>
      </c>
      <c r="F6" s="132"/>
    </row>
    <row r="7" spans="1:6" ht="22.5" customHeight="1" x14ac:dyDescent="0.25">
      <c r="A7" s="129" t="s">
        <v>36</v>
      </c>
      <c r="B7" s="129"/>
      <c r="C7" s="129"/>
      <c r="D7" s="129"/>
      <c r="E7" s="130">
        <v>400000</v>
      </c>
      <c r="F7" s="130"/>
    </row>
    <row r="8" spans="1:6" ht="34.15" hidden="1" customHeight="1" x14ac:dyDescent="0.25">
      <c r="A8" s="124" t="s">
        <v>33</v>
      </c>
      <c r="B8" s="125"/>
      <c r="C8" s="125"/>
      <c r="D8" s="126"/>
      <c r="E8" s="127"/>
      <c r="F8" s="128"/>
    </row>
    <row r="9" spans="1:6" ht="34.15" hidden="1" customHeight="1" x14ac:dyDescent="0.25">
      <c r="A9" s="129" t="s">
        <v>30</v>
      </c>
      <c r="B9" s="129"/>
      <c r="C9" s="129"/>
      <c r="D9" s="129"/>
      <c r="E9" s="225"/>
      <c r="F9" s="226"/>
    </row>
    <row r="10" spans="1:6" ht="28.5" customHeight="1" x14ac:dyDescent="0.25">
      <c r="A10" s="133" t="s">
        <v>25</v>
      </c>
      <c r="B10" s="133"/>
      <c r="C10" s="133"/>
      <c r="D10" s="133"/>
      <c r="E10" s="130">
        <f>SUM(E7:F9)</f>
        <v>400000</v>
      </c>
      <c r="F10" s="130"/>
    </row>
    <row r="11" spans="1:6" ht="26.25" customHeight="1" x14ac:dyDescent="0.25">
      <c r="A11" s="72" t="s">
        <v>22</v>
      </c>
      <c r="B11" s="73"/>
      <c r="C11" s="73"/>
      <c r="D11" s="73"/>
      <c r="E11" s="73"/>
      <c r="F11" s="74"/>
    </row>
    <row r="12" spans="1:6" ht="36" customHeight="1" x14ac:dyDescent="0.25">
      <c r="A12" s="75" t="s">
        <v>83</v>
      </c>
      <c r="B12" s="76"/>
      <c r="C12" s="76"/>
      <c r="D12" s="76"/>
      <c r="E12" s="76"/>
      <c r="F12" s="77"/>
    </row>
    <row r="13" spans="1:6" ht="30" customHeight="1" x14ac:dyDescent="0.25">
      <c r="A13" s="72" t="s">
        <v>23</v>
      </c>
      <c r="B13" s="73"/>
      <c r="C13" s="73"/>
      <c r="D13" s="73"/>
      <c r="E13" s="73"/>
      <c r="F13" s="74"/>
    </row>
    <row r="14" spans="1:6" ht="290.25" customHeight="1" x14ac:dyDescent="0.25">
      <c r="A14" s="227" t="s">
        <v>235</v>
      </c>
      <c r="B14" s="228"/>
      <c r="C14" s="228"/>
      <c r="D14" s="228"/>
      <c r="E14" s="228"/>
      <c r="F14" s="229"/>
    </row>
    <row r="15" spans="1:6" ht="27.6" customHeight="1" x14ac:dyDescent="0.25">
      <c r="A15" s="114" t="s">
        <v>165</v>
      </c>
      <c r="B15" s="115"/>
      <c r="C15" s="116"/>
      <c r="D15" s="111" t="s">
        <v>32</v>
      </c>
      <c r="E15" s="112"/>
      <c r="F15" s="113"/>
    </row>
    <row r="16" spans="1:6" ht="42.75" customHeight="1" x14ac:dyDescent="0.25">
      <c r="A16" s="117"/>
      <c r="B16" s="118"/>
      <c r="C16" s="119"/>
      <c r="D16" s="19" t="s">
        <v>26</v>
      </c>
      <c r="E16" s="20" t="s">
        <v>47</v>
      </c>
      <c r="F16" s="20" t="s">
        <v>27</v>
      </c>
    </row>
    <row r="17" spans="1:6" ht="30.75" customHeight="1" x14ac:dyDescent="0.25">
      <c r="A17" s="212" t="s">
        <v>184</v>
      </c>
      <c r="B17" s="233"/>
      <c r="C17" s="234"/>
      <c r="D17" s="21">
        <v>45</v>
      </c>
      <c r="E17" s="21">
        <v>1800</v>
      </c>
      <c r="F17" s="21">
        <v>81000</v>
      </c>
    </row>
    <row r="18" spans="1:6" ht="32.450000000000003" customHeight="1" x14ac:dyDescent="0.25">
      <c r="A18" s="230" t="s">
        <v>136</v>
      </c>
      <c r="B18" s="231"/>
      <c r="C18" s="232"/>
      <c r="D18" s="21">
        <v>40</v>
      </c>
      <c r="E18" s="21">
        <v>5000</v>
      </c>
      <c r="F18" s="21">
        <v>319000</v>
      </c>
    </row>
    <row r="19" spans="1:6" ht="25.5" customHeight="1" x14ac:dyDescent="0.25">
      <c r="A19" s="141" t="s">
        <v>101</v>
      </c>
      <c r="B19" s="141"/>
      <c r="C19" s="141"/>
      <c r="D19" s="22"/>
      <c r="E19" s="22"/>
      <c r="F19" s="21">
        <f>SUM(F6:F18)</f>
        <v>400000</v>
      </c>
    </row>
    <row r="20" spans="1:6" ht="32.25" customHeight="1" x14ac:dyDescent="0.25">
      <c r="A20" s="120" t="s">
        <v>28</v>
      </c>
      <c r="B20" s="121"/>
      <c r="C20" s="121"/>
      <c r="D20" s="121"/>
      <c r="E20" s="121"/>
      <c r="F20" s="122"/>
    </row>
    <row r="21" spans="1:6" ht="33" customHeight="1" x14ac:dyDescent="0.25">
      <c r="A21" s="123" t="s">
        <v>2</v>
      </c>
      <c r="B21" s="123"/>
      <c r="C21" s="23" t="s">
        <v>46</v>
      </c>
      <c r="D21" s="24" t="s">
        <v>43</v>
      </c>
      <c r="E21" s="24" t="s">
        <v>44</v>
      </c>
      <c r="F21" s="24" t="s">
        <v>45</v>
      </c>
    </row>
    <row r="22" spans="1:6" ht="49.15" customHeight="1" x14ac:dyDescent="0.25">
      <c r="A22" s="137" t="s">
        <v>185</v>
      </c>
      <c r="B22" s="137"/>
      <c r="C22" s="29" t="s">
        <v>42</v>
      </c>
      <c r="D22" s="10" t="s">
        <v>42</v>
      </c>
      <c r="E22" s="10" t="s">
        <v>42</v>
      </c>
      <c r="F22" s="10" t="s">
        <v>42</v>
      </c>
    </row>
    <row r="23" spans="1:6" ht="38.25" customHeight="1" x14ac:dyDescent="0.25">
      <c r="A23" s="137" t="s">
        <v>136</v>
      </c>
      <c r="B23" s="137"/>
      <c r="C23" s="29" t="s">
        <v>42</v>
      </c>
      <c r="D23" s="10" t="s">
        <v>42</v>
      </c>
      <c r="E23" s="10" t="s">
        <v>42</v>
      </c>
      <c r="F23" s="10" t="s">
        <v>42</v>
      </c>
    </row>
    <row r="24" spans="1:6" ht="33" customHeight="1" x14ac:dyDescent="0.25">
      <c r="A24" s="215" t="s">
        <v>29</v>
      </c>
      <c r="B24" s="216"/>
      <c r="C24" s="216"/>
      <c r="D24" s="216"/>
      <c r="E24" s="216"/>
      <c r="F24" s="217"/>
    </row>
    <row r="25" spans="1:6" ht="45" customHeight="1" x14ac:dyDescent="0.25">
      <c r="A25" s="202" t="s">
        <v>186</v>
      </c>
      <c r="B25" s="203"/>
      <c r="C25" s="203"/>
      <c r="D25" s="203"/>
      <c r="E25" s="203"/>
      <c r="F25" s="204"/>
    </row>
    <row r="26" spans="1:6" ht="67.150000000000006" customHeight="1" x14ac:dyDescent="0.25">
      <c r="A26" s="25" t="s">
        <v>109</v>
      </c>
      <c r="B26" s="94" t="s">
        <v>245</v>
      </c>
      <c r="C26" s="95"/>
      <c r="D26" s="96"/>
      <c r="E26" s="9" t="s">
        <v>110</v>
      </c>
      <c r="F26" s="26" t="s">
        <v>113</v>
      </c>
    </row>
  </sheetData>
  <mergeCells count="33">
    <mergeCell ref="B26:D26"/>
    <mergeCell ref="A19:C19"/>
    <mergeCell ref="A8:D8"/>
    <mergeCell ref="E8:F8"/>
    <mergeCell ref="B1:F1"/>
    <mergeCell ref="A2:B2"/>
    <mergeCell ref="C2:F2"/>
    <mergeCell ref="A3:D3"/>
    <mergeCell ref="E3:F3"/>
    <mergeCell ref="B4:F4"/>
    <mergeCell ref="B5:F5"/>
    <mergeCell ref="A6:D6"/>
    <mergeCell ref="E6:F6"/>
    <mergeCell ref="A7:D7"/>
    <mergeCell ref="E7:F7"/>
    <mergeCell ref="A13:F13"/>
    <mergeCell ref="A14:F14"/>
    <mergeCell ref="A15:C16"/>
    <mergeCell ref="D15:F15"/>
    <mergeCell ref="A18:C18"/>
    <mergeCell ref="A17:C17"/>
    <mergeCell ref="A9:D9"/>
    <mergeCell ref="E10:F10"/>
    <mergeCell ref="A10:D10"/>
    <mergeCell ref="A11:F11"/>
    <mergeCell ref="A12:F12"/>
    <mergeCell ref="E9:F9"/>
    <mergeCell ref="A21:B21"/>
    <mergeCell ref="A23:B23"/>
    <mergeCell ref="A24:F24"/>
    <mergeCell ref="A25:F25"/>
    <mergeCell ref="A20:F20"/>
    <mergeCell ref="A22:B22"/>
  </mergeCells>
  <printOptions horizontalCentered="1"/>
  <pageMargins left="0.31496062992125984" right="0.31496062992125984" top="0.35433070866141736" bottom="0.35433070866141736" header="0.31496062992125984" footer="0.31496062992125984"/>
  <pageSetup paperSize="9" scale="85"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I4"/>
  <sheetViews>
    <sheetView workbookViewId="0">
      <selection activeCell="G12" sqref="G12"/>
    </sheetView>
  </sheetViews>
  <sheetFormatPr defaultRowHeight="15" x14ac:dyDescent="0.25"/>
  <cols>
    <col min="1" max="1" width="20.140625" style="27" customWidth="1"/>
    <col min="2" max="2" width="20.5703125" style="27" customWidth="1"/>
    <col min="3" max="3" width="11.7109375" style="27" customWidth="1"/>
    <col min="4" max="4" width="10.42578125" style="27" customWidth="1"/>
    <col min="5" max="5" width="12.5703125" style="27" customWidth="1"/>
    <col min="6" max="6" width="12.28515625" style="27" customWidth="1"/>
    <col min="7" max="7" width="15.28515625" style="27" customWidth="1"/>
    <col min="8" max="8" width="7.5703125" style="27" customWidth="1"/>
    <col min="9" max="9" width="24.42578125" style="27" customWidth="1"/>
  </cols>
  <sheetData>
    <row r="1" spans="1:9" x14ac:dyDescent="0.25">
      <c r="C1" s="144"/>
      <c r="D1" s="144"/>
      <c r="E1" s="144"/>
      <c r="F1" s="144"/>
      <c r="G1" s="144"/>
    </row>
    <row r="2" spans="1:9" ht="45" customHeight="1" x14ac:dyDescent="0.25">
      <c r="A2" s="47" t="s">
        <v>100</v>
      </c>
      <c r="B2" s="161" t="s">
        <v>31</v>
      </c>
      <c r="C2" s="161"/>
      <c r="D2" s="161"/>
      <c r="E2" s="161"/>
      <c r="F2" s="161"/>
      <c r="G2" s="161"/>
      <c r="H2" s="161"/>
      <c r="I2" s="161"/>
    </row>
    <row r="3" spans="1:9" ht="71.45" customHeight="1" x14ac:dyDescent="0.25">
      <c r="A3" s="131" t="s">
        <v>166</v>
      </c>
      <c r="B3" s="11" t="s">
        <v>14</v>
      </c>
      <c r="C3" s="11" t="s">
        <v>258</v>
      </c>
      <c r="D3" s="11" t="s">
        <v>259</v>
      </c>
      <c r="E3" s="11" t="s">
        <v>15</v>
      </c>
      <c r="F3" s="11" t="s">
        <v>35</v>
      </c>
      <c r="G3" s="11" t="s">
        <v>61</v>
      </c>
      <c r="H3" s="11" t="s">
        <v>16</v>
      </c>
      <c r="I3" s="11" t="s">
        <v>17</v>
      </c>
    </row>
    <row r="4" spans="1:9" ht="77.25" customHeight="1" x14ac:dyDescent="0.25">
      <c r="A4" s="131"/>
      <c r="B4" s="31" t="s">
        <v>68</v>
      </c>
      <c r="C4" s="14">
        <v>80</v>
      </c>
      <c r="D4" s="14">
        <v>95</v>
      </c>
      <c r="E4" s="14" t="s">
        <v>26</v>
      </c>
      <c r="F4" s="15">
        <v>0.1</v>
      </c>
      <c r="G4" s="7" t="s">
        <v>152</v>
      </c>
      <c r="H4" s="14" t="s">
        <v>65</v>
      </c>
      <c r="I4" s="14" t="s">
        <v>167</v>
      </c>
    </row>
  </sheetData>
  <mergeCells count="3">
    <mergeCell ref="C1:G1"/>
    <mergeCell ref="B2:I2"/>
    <mergeCell ref="A3:A4"/>
  </mergeCells>
  <printOptions horizontalCentered="1"/>
  <pageMargins left="0.31496062992125984" right="0.31496062992125984" top="0.35433070866141736" bottom="0.35433070866141736" header="0.31496062992125984" footer="0.31496062992125984"/>
  <pageSetup paperSize="9" scale="85"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C00000"/>
  </sheetPr>
  <dimension ref="A1:F24"/>
  <sheetViews>
    <sheetView topLeftCell="A4" workbookViewId="0">
      <selection activeCell="E10" sqref="E10:F10"/>
    </sheetView>
  </sheetViews>
  <sheetFormatPr defaultRowHeight="15" x14ac:dyDescent="0.25"/>
  <cols>
    <col min="1" max="1" width="38.28515625" style="27" customWidth="1"/>
    <col min="2" max="3" width="14.5703125" style="27" customWidth="1"/>
    <col min="4" max="4" width="10.7109375" style="27" customWidth="1"/>
    <col min="5" max="5" width="14.5703125" style="27" customWidth="1"/>
    <col min="6" max="6" width="9.28515625" style="27" customWidth="1"/>
  </cols>
  <sheetData>
    <row r="1" spans="1:6" x14ac:dyDescent="0.25">
      <c r="A1" s="17"/>
      <c r="B1" s="78"/>
      <c r="C1" s="78"/>
      <c r="D1" s="78"/>
      <c r="E1" s="78"/>
      <c r="F1" s="78"/>
    </row>
    <row r="2" spans="1:6" ht="31.15" customHeight="1" x14ac:dyDescent="0.25">
      <c r="A2" s="107" t="s">
        <v>18</v>
      </c>
      <c r="B2" s="107"/>
      <c r="C2" s="108" t="s">
        <v>77</v>
      </c>
      <c r="D2" s="108"/>
      <c r="E2" s="108"/>
      <c r="F2" s="108"/>
    </row>
    <row r="3" spans="1:6" ht="30.6" customHeight="1" x14ac:dyDescent="0.25">
      <c r="A3" s="84" t="s">
        <v>19</v>
      </c>
      <c r="B3" s="84"/>
      <c r="C3" s="84"/>
      <c r="D3" s="84"/>
      <c r="E3" s="109" t="s">
        <v>58</v>
      </c>
      <c r="F3" s="109"/>
    </row>
    <row r="4" spans="1:6" ht="32.450000000000003" customHeight="1" x14ac:dyDescent="0.25">
      <c r="A4" s="18" t="s">
        <v>20</v>
      </c>
      <c r="B4" s="110" t="s">
        <v>70</v>
      </c>
      <c r="C4" s="87"/>
      <c r="D4" s="87"/>
      <c r="E4" s="87"/>
      <c r="F4" s="88"/>
    </row>
    <row r="5" spans="1:6" ht="34.15" customHeight="1" x14ac:dyDescent="0.25">
      <c r="A5" s="9" t="s">
        <v>21</v>
      </c>
      <c r="B5" s="131" t="s">
        <v>154</v>
      </c>
      <c r="C5" s="131"/>
      <c r="D5" s="131"/>
      <c r="E5" s="131"/>
      <c r="F5" s="131"/>
    </row>
    <row r="6" spans="1:6" ht="34.15" customHeight="1" x14ac:dyDescent="0.25">
      <c r="A6" s="123" t="s">
        <v>24</v>
      </c>
      <c r="B6" s="123"/>
      <c r="C6" s="123"/>
      <c r="D6" s="123"/>
      <c r="E6" s="132" t="s">
        <v>1</v>
      </c>
      <c r="F6" s="132"/>
    </row>
    <row r="7" spans="1:6" ht="34.15" customHeight="1" x14ac:dyDescent="0.25">
      <c r="A7" s="129" t="s">
        <v>36</v>
      </c>
      <c r="B7" s="129"/>
      <c r="C7" s="129"/>
      <c r="D7" s="129"/>
      <c r="E7" s="130">
        <v>275000</v>
      </c>
      <c r="F7" s="130"/>
    </row>
    <row r="8" spans="1:6" ht="34.15" hidden="1" customHeight="1" x14ac:dyDescent="0.25">
      <c r="A8" s="124" t="s">
        <v>33</v>
      </c>
      <c r="B8" s="125"/>
      <c r="C8" s="125"/>
      <c r="D8" s="126"/>
      <c r="E8" s="127"/>
      <c r="F8" s="128"/>
    </row>
    <row r="9" spans="1:6" ht="34.15" hidden="1" customHeight="1" x14ac:dyDescent="0.25">
      <c r="A9" s="129" t="s">
        <v>30</v>
      </c>
      <c r="B9" s="129"/>
      <c r="C9" s="129"/>
      <c r="D9" s="129"/>
      <c r="E9" s="130"/>
      <c r="F9" s="130"/>
    </row>
    <row r="10" spans="1:6" ht="34.15" customHeight="1" x14ac:dyDescent="0.25">
      <c r="A10" s="133" t="s">
        <v>25</v>
      </c>
      <c r="B10" s="133"/>
      <c r="C10" s="133"/>
      <c r="D10" s="133"/>
      <c r="E10" s="130">
        <f>SUM(E7:F9)</f>
        <v>275000</v>
      </c>
      <c r="F10" s="130"/>
    </row>
    <row r="11" spans="1:6" ht="36" customHeight="1" x14ac:dyDescent="0.25">
      <c r="A11" s="72" t="s">
        <v>22</v>
      </c>
      <c r="B11" s="73"/>
      <c r="C11" s="73"/>
      <c r="D11" s="73"/>
      <c r="E11" s="73"/>
      <c r="F11" s="74"/>
    </row>
    <row r="12" spans="1:6" ht="36" customHeight="1" x14ac:dyDescent="0.25">
      <c r="A12" s="134" t="s">
        <v>70</v>
      </c>
      <c r="B12" s="135"/>
      <c r="C12" s="135"/>
      <c r="D12" s="135"/>
      <c r="E12" s="135"/>
      <c r="F12" s="136"/>
    </row>
    <row r="13" spans="1:6" ht="41.45" customHeight="1" x14ac:dyDescent="0.25">
      <c r="A13" s="72" t="s">
        <v>23</v>
      </c>
      <c r="B13" s="73"/>
      <c r="C13" s="73"/>
      <c r="D13" s="73"/>
      <c r="E13" s="73"/>
      <c r="F13" s="74"/>
    </row>
    <row r="14" spans="1:6" ht="89.25" customHeight="1" x14ac:dyDescent="0.25">
      <c r="A14" s="75" t="s">
        <v>200</v>
      </c>
      <c r="B14" s="142"/>
      <c r="C14" s="142"/>
      <c r="D14" s="142"/>
      <c r="E14" s="142"/>
      <c r="F14" s="143"/>
    </row>
    <row r="15" spans="1:6" ht="27.6" customHeight="1" x14ac:dyDescent="0.25">
      <c r="A15" s="114" t="s">
        <v>2</v>
      </c>
      <c r="B15" s="115"/>
      <c r="C15" s="116"/>
      <c r="D15" s="111" t="s">
        <v>32</v>
      </c>
      <c r="E15" s="112"/>
      <c r="F15" s="113"/>
    </row>
    <row r="16" spans="1:6" ht="57" customHeight="1" x14ac:dyDescent="0.25">
      <c r="A16" s="117"/>
      <c r="B16" s="118"/>
      <c r="C16" s="119"/>
      <c r="D16" s="19" t="s">
        <v>26</v>
      </c>
      <c r="E16" s="20" t="s">
        <v>47</v>
      </c>
      <c r="F16" s="20" t="s">
        <v>27</v>
      </c>
    </row>
    <row r="17" spans="1:6" ht="40.9" customHeight="1" x14ac:dyDescent="0.25">
      <c r="A17" s="197" t="s">
        <v>104</v>
      </c>
      <c r="B17" s="198"/>
      <c r="C17" s="199"/>
      <c r="D17" s="21">
        <v>180</v>
      </c>
      <c r="E17" s="21" t="s">
        <v>254</v>
      </c>
      <c r="F17" s="21">
        <v>250000</v>
      </c>
    </row>
    <row r="18" spans="1:6" ht="40.9" customHeight="1" x14ac:dyDescent="0.25">
      <c r="A18" s="141" t="s">
        <v>101</v>
      </c>
      <c r="B18" s="141"/>
      <c r="C18" s="141"/>
      <c r="D18" s="22"/>
      <c r="E18" s="22"/>
      <c r="F18" s="21">
        <f>SUM(F5:F17)</f>
        <v>250000</v>
      </c>
    </row>
    <row r="19" spans="1:6" ht="32.450000000000003" customHeight="1" x14ac:dyDescent="0.25">
      <c r="A19" s="120" t="s">
        <v>28</v>
      </c>
      <c r="B19" s="121"/>
      <c r="C19" s="121"/>
      <c r="D19" s="121"/>
      <c r="E19" s="121"/>
      <c r="F19" s="122"/>
    </row>
    <row r="20" spans="1:6" ht="44.45" customHeight="1" x14ac:dyDescent="0.25">
      <c r="A20" s="123" t="s">
        <v>2</v>
      </c>
      <c r="B20" s="123"/>
      <c r="C20" s="23" t="s">
        <v>46</v>
      </c>
      <c r="D20" s="24" t="s">
        <v>43</v>
      </c>
      <c r="E20" s="24" t="s">
        <v>44</v>
      </c>
      <c r="F20" s="24" t="s">
        <v>45</v>
      </c>
    </row>
    <row r="21" spans="1:6" ht="49.15" customHeight="1" x14ac:dyDescent="0.25">
      <c r="A21" s="137" t="s">
        <v>104</v>
      </c>
      <c r="B21" s="137"/>
      <c r="C21" s="29" t="s">
        <v>42</v>
      </c>
      <c r="D21" s="10" t="s">
        <v>42</v>
      </c>
      <c r="E21" s="10" t="s">
        <v>42</v>
      </c>
      <c r="F21" s="10" t="s">
        <v>42</v>
      </c>
    </row>
    <row r="22" spans="1:6" ht="39.75" customHeight="1" x14ac:dyDescent="0.25">
      <c r="A22" s="114" t="s">
        <v>29</v>
      </c>
      <c r="B22" s="115"/>
      <c r="C22" s="115"/>
      <c r="D22" s="115"/>
      <c r="E22" s="115"/>
      <c r="F22" s="116"/>
    </row>
    <row r="23" spans="1:6" ht="38.25" customHeight="1" x14ac:dyDescent="0.25">
      <c r="A23" s="75" t="s">
        <v>92</v>
      </c>
      <c r="B23" s="76"/>
      <c r="C23" s="76"/>
      <c r="D23" s="76"/>
      <c r="E23" s="76"/>
      <c r="F23" s="77"/>
    </row>
    <row r="24" spans="1:6" ht="130.5" customHeight="1" x14ac:dyDescent="0.25">
      <c r="A24" s="25" t="s">
        <v>109</v>
      </c>
      <c r="B24" s="94" t="s">
        <v>246</v>
      </c>
      <c r="C24" s="95"/>
      <c r="D24" s="96"/>
      <c r="E24" s="9" t="s">
        <v>110</v>
      </c>
      <c r="F24" s="26" t="s">
        <v>111</v>
      </c>
    </row>
  </sheetData>
  <mergeCells count="31">
    <mergeCell ref="B24:D24"/>
    <mergeCell ref="A17:C17"/>
    <mergeCell ref="A18:C18"/>
    <mergeCell ref="A8:D8"/>
    <mergeCell ref="E8:F8"/>
    <mergeCell ref="A12:F12"/>
    <mergeCell ref="A13:F13"/>
    <mergeCell ref="A14:F14"/>
    <mergeCell ref="A15:C16"/>
    <mergeCell ref="D15:F15"/>
    <mergeCell ref="A9:D9"/>
    <mergeCell ref="E9:F9"/>
    <mergeCell ref="A10:D10"/>
    <mergeCell ref="E10:F10"/>
    <mergeCell ref="A11:F11"/>
    <mergeCell ref="A20:B20"/>
    <mergeCell ref="B1:F1"/>
    <mergeCell ref="A2:B2"/>
    <mergeCell ref="C2:F2"/>
    <mergeCell ref="A3:D3"/>
    <mergeCell ref="E3:F3"/>
    <mergeCell ref="A21:B21"/>
    <mergeCell ref="A22:F22"/>
    <mergeCell ref="A23:F23"/>
    <mergeCell ref="A19:F19"/>
    <mergeCell ref="B4:F4"/>
    <mergeCell ref="B5:F5"/>
    <mergeCell ref="A6:D6"/>
    <mergeCell ref="E6:F6"/>
    <mergeCell ref="A7:D7"/>
    <mergeCell ref="E7:F7"/>
  </mergeCells>
  <printOptions horizontalCentered="1"/>
  <pageMargins left="0.31496062992125984" right="0.31496062992125984" top="0.35433070866141736" bottom="0.35433070866141736" header="0.31496062992125984" footer="0.31496062992125984"/>
  <pageSetup paperSize="9" scale="8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L4"/>
  <sheetViews>
    <sheetView workbookViewId="0">
      <selection activeCell="N4" sqref="N4"/>
    </sheetView>
  </sheetViews>
  <sheetFormatPr defaultRowHeight="15" x14ac:dyDescent="0.25"/>
  <cols>
    <col min="1" max="1" width="29.28515625" style="27" customWidth="1"/>
    <col min="2" max="2" width="23.140625" style="27" customWidth="1"/>
    <col min="3" max="3" width="12.42578125" style="27" customWidth="1"/>
    <col min="4" max="4" width="11.5703125" style="27" customWidth="1"/>
    <col min="5" max="5" width="10.85546875" style="27" customWidth="1"/>
    <col min="6" max="6" width="9.28515625" style="27" customWidth="1"/>
    <col min="7" max="7" width="11" style="27" customWidth="1"/>
    <col min="8" max="8" width="13.7109375" style="27" customWidth="1"/>
    <col min="9" max="9" width="10.42578125" style="27" customWidth="1"/>
    <col min="10" max="10" width="16.7109375" style="27" customWidth="1"/>
    <col min="11" max="11" width="14.140625" customWidth="1"/>
    <col min="12" max="12" width="16.140625" customWidth="1"/>
  </cols>
  <sheetData>
    <row r="1" spans="1:12" ht="45" customHeight="1" x14ac:dyDescent="0.25">
      <c r="A1" s="100" t="s">
        <v>99</v>
      </c>
      <c r="B1" s="102" t="s">
        <v>13</v>
      </c>
      <c r="C1" s="103"/>
      <c r="D1" s="103"/>
      <c r="E1" s="103"/>
      <c r="F1" s="103"/>
      <c r="G1" s="103"/>
      <c r="H1" s="103"/>
      <c r="I1" s="103"/>
      <c r="J1" s="103"/>
      <c r="K1" s="103"/>
      <c r="L1" s="104"/>
    </row>
    <row r="2" spans="1:12" ht="52.9" customHeight="1" x14ac:dyDescent="0.25">
      <c r="A2" s="101"/>
      <c r="B2" s="11" t="s">
        <v>14</v>
      </c>
      <c r="C2" s="11" t="s">
        <v>258</v>
      </c>
      <c r="D2" s="11" t="s">
        <v>259</v>
      </c>
      <c r="E2" s="11" t="s">
        <v>149</v>
      </c>
      <c r="F2" s="11" t="s">
        <v>196</v>
      </c>
      <c r="G2" s="41" t="s">
        <v>260</v>
      </c>
      <c r="H2" s="42" t="s">
        <v>15</v>
      </c>
      <c r="I2" s="42" t="s">
        <v>35</v>
      </c>
      <c r="J2" s="42" t="s">
        <v>61</v>
      </c>
      <c r="K2" s="3" t="s">
        <v>16</v>
      </c>
      <c r="L2" s="2" t="s">
        <v>17</v>
      </c>
    </row>
    <row r="3" spans="1:12" ht="81" customHeight="1" x14ac:dyDescent="0.25">
      <c r="A3" s="105" t="s">
        <v>116</v>
      </c>
      <c r="B3" s="43" t="s">
        <v>74</v>
      </c>
      <c r="C3" s="14">
        <v>13</v>
      </c>
      <c r="D3" s="14">
        <v>13</v>
      </c>
      <c r="E3" s="14">
        <v>13</v>
      </c>
      <c r="F3" s="14">
        <v>13</v>
      </c>
      <c r="G3" s="14">
        <v>13</v>
      </c>
      <c r="H3" s="14" t="s">
        <v>26</v>
      </c>
      <c r="I3" s="44">
        <v>0.1</v>
      </c>
      <c r="J3" s="14" t="s">
        <v>150</v>
      </c>
      <c r="K3" s="1" t="s">
        <v>65</v>
      </c>
      <c r="L3" s="4" t="s">
        <v>171</v>
      </c>
    </row>
    <row r="4" spans="1:12" ht="108" customHeight="1" x14ac:dyDescent="0.25">
      <c r="A4" s="106"/>
      <c r="B4" s="43" t="s">
        <v>120</v>
      </c>
      <c r="C4" s="45" t="s">
        <v>212</v>
      </c>
      <c r="D4" s="45" t="s">
        <v>213</v>
      </c>
      <c r="E4" s="45" t="s">
        <v>214</v>
      </c>
      <c r="F4" s="45" t="s">
        <v>215</v>
      </c>
      <c r="G4" s="46" t="s">
        <v>216</v>
      </c>
      <c r="H4" s="14" t="s">
        <v>26</v>
      </c>
      <c r="I4" s="44">
        <v>0.1</v>
      </c>
      <c r="J4" s="14" t="s">
        <v>150</v>
      </c>
      <c r="K4" s="1" t="s">
        <v>65</v>
      </c>
      <c r="L4" s="8" t="s">
        <v>171</v>
      </c>
    </row>
  </sheetData>
  <mergeCells count="3">
    <mergeCell ref="A1:A2"/>
    <mergeCell ref="B1:L1"/>
    <mergeCell ref="A3:A4"/>
  </mergeCells>
  <pageMargins left="0.23622047244094488" right="0.23622047244094488" top="0.74803149606299213" bottom="0.74803149606299213" header="0.31496062992125984" footer="0.31496062992125984"/>
  <pageSetup paperSize="9" scale="63" fitToHeight="0"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I4"/>
  <sheetViews>
    <sheetView workbookViewId="0">
      <selection activeCell="E8" sqref="E8"/>
    </sheetView>
  </sheetViews>
  <sheetFormatPr defaultRowHeight="15" x14ac:dyDescent="0.25"/>
  <cols>
    <col min="1" max="1" width="25.5703125" style="27" customWidth="1"/>
    <col min="2" max="2" width="19" style="27" customWidth="1"/>
    <col min="3" max="4" width="15.28515625" style="27" customWidth="1"/>
    <col min="5" max="6" width="10.5703125" style="27" customWidth="1"/>
    <col min="7" max="7" width="15.28515625" style="27" customWidth="1"/>
    <col min="8" max="8" width="12.5703125" style="27" customWidth="1"/>
    <col min="9" max="9" width="15.28515625" style="27" customWidth="1"/>
  </cols>
  <sheetData>
    <row r="1" spans="1:9" x14ac:dyDescent="0.25">
      <c r="C1" s="144"/>
      <c r="D1" s="144"/>
      <c r="E1" s="144"/>
      <c r="F1" s="144"/>
      <c r="G1" s="144"/>
    </row>
    <row r="2" spans="1:9" ht="45" customHeight="1" x14ac:dyDescent="0.25">
      <c r="A2" s="28" t="s">
        <v>100</v>
      </c>
      <c r="B2" s="161" t="s">
        <v>31</v>
      </c>
      <c r="C2" s="161"/>
      <c r="D2" s="161"/>
      <c r="E2" s="161"/>
      <c r="F2" s="161"/>
      <c r="G2" s="161"/>
      <c r="H2" s="161"/>
      <c r="I2" s="161"/>
    </row>
    <row r="3" spans="1:9" ht="71.45" customHeight="1" x14ac:dyDescent="0.25">
      <c r="A3" s="131" t="s">
        <v>92</v>
      </c>
      <c r="B3" s="11" t="s">
        <v>14</v>
      </c>
      <c r="C3" s="11" t="s">
        <v>258</v>
      </c>
      <c r="D3" s="11" t="s">
        <v>259</v>
      </c>
      <c r="E3" s="11" t="s">
        <v>15</v>
      </c>
      <c r="F3" s="11" t="s">
        <v>35</v>
      </c>
      <c r="G3" s="11" t="s">
        <v>61</v>
      </c>
      <c r="H3" s="11" t="s">
        <v>16</v>
      </c>
      <c r="I3" s="11" t="s">
        <v>17</v>
      </c>
    </row>
    <row r="4" spans="1:9" ht="89.25" customHeight="1" x14ac:dyDescent="0.25">
      <c r="A4" s="131"/>
      <c r="B4" s="12" t="s">
        <v>80</v>
      </c>
      <c r="C4" s="13" t="s">
        <v>229</v>
      </c>
      <c r="D4" s="13" t="s">
        <v>229</v>
      </c>
      <c r="E4" s="14" t="s">
        <v>26</v>
      </c>
      <c r="F4" s="15">
        <v>0.1</v>
      </c>
      <c r="G4" s="7" t="s">
        <v>152</v>
      </c>
      <c r="H4" s="14" t="s">
        <v>65</v>
      </c>
      <c r="I4" s="14" t="s">
        <v>168</v>
      </c>
    </row>
  </sheetData>
  <mergeCells count="3">
    <mergeCell ref="C1:G1"/>
    <mergeCell ref="B2:I2"/>
    <mergeCell ref="A3:A4"/>
  </mergeCells>
  <printOptions horizontalCentered="1"/>
  <pageMargins left="0.31496062992125984" right="0.31496062992125984" top="0.35433070866141736" bottom="0.35433070866141736" header="0.31496062992125984" footer="0.31496062992125984"/>
  <pageSetup paperSize="9" scale="85"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rgb="FFC00000"/>
  </sheetPr>
  <dimension ref="A1:F26"/>
  <sheetViews>
    <sheetView topLeftCell="A10" workbookViewId="0">
      <selection activeCell="E10" sqref="E10:F10"/>
    </sheetView>
  </sheetViews>
  <sheetFormatPr defaultRowHeight="15" x14ac:dyDescent="0.25"/>
  <cols>
    <col min="1" max="1" width="38.28515625" style="27" customWidth="1"/>
    <col min="2" max="3" width="14.5703125" style="27" customWidth="1"/>
    <col min="4" max="4" width="10.5703125" style="27" customWidth="1"/>
    <col min="5" max="5" width="14.5703125" style="27" customWidth="1"/>
    <col min="6" max="6" width="9.42578125" style="27" customWidth="1"/>
  </cols>
  <sheetData>
    <row r="1" spans="1:6" x14ac:dyDescent="0.25">
      <c r="A1" s="17"/>
      <c r="B1" s="78"/>
      <c r="C1" s="78"/>
      <c r="D1" s="78"/>
      <c r="E1" s="78"/>
      <c r="F1" s="78"/>
    </row>
    <row r="2" spans="1:6" ht="31.15" customHeight="1" x14ac:dyDescent="0.25">
      <c r="A2" s="107" t="s">
        <v>18</v>
      </c>
      <c r="B2" s="107"/>
      <c r="C2" s="108" t="s">
        <v>77</v>
      </c>
      <c r="D2" s="108"/>
      <c r="E2" s="108"/>
      <c r="F2" s="108"/>
    </row>
    <row r="3" spans="1:6" ht="30.6" customHeight="1" x14ac:dyDescent="0.25">
      <c r="A3" s="84" t="s">
        <v>19</v>
      </c>
      <c r="B3" s="84"/>
      <c r="C3" s="84"/>
      <c r="D3" s="84"/>
      <c r="E3" s="109" t="s">
        <v>59</v>
      </c>
      <c r="F3" s="109"/>
    </row>
    <row r="4" spans="1:6" ht="32.450000000000003" customHeight="1" x14ac:dyDescent="0.25">
      <c r="A4" s="18" t="s">
        <v>20</v>
      </c>
      <c r="B4" s="110" t="s">
        <v>105</v>
      </c>
      <c r="C4" s="87"/>
      <c r="D4" s="87"/>
      <c r="E4" s="87"/>
      <c r="F4" s="88"/>
    </row>
    <row r="5" spans="1:6" ht="34.15" customHeight="1" x14ac:dyDescent="0.25">
      <c r="A5" s="9" t="s">
        <v>21</v>
      </c>
      <c r="B5" s="131" t="s">
        <v>151</v>
      </c>
      <c r="C5" s="131"/>
      <c r="D5" s="131"/>
      <c r="E5" s="131"/>
      <c r="F5" s="131"/>
    </row>
    <row r="6" spans="1:6" ht="34.15" customHeight="1" x14ac:dyDescent="0.25">
      <c r="A6" s="123" t="s">
        <v>24</v>
      </c>
      <c r="B6" s="123"/>
      <c r="C6" s="123"/>
      <c r="D6" s="123"/>
      <c r="E6" s="132" t="s">
        <v>1</v>
      </c>
      <c r="F6" s="132"/>
    </row>
    <row r="7" spans="1:6" ht="24" customHeight="1" x14ac:dyDescent="0.25">
      <c r="A7" s="129" t="s">
        <v>36</v>
      </c>
      <c r="B7" s="129"/>
      <c r="C7" s="129"/>
      <c r="D7" s="129"/>
      <c r="E7" s="130">
        <v>32000</v>
      </c>
      <c r="F7" s="130"/>
    </row>
    <row r="8" spans="1:6" ht="34.15" hidden="1" customHeight="1" x14ac:dyDescent="0.25">
      <c r="A8" s="124" t="s">
        <v>33</v>
      </c>
      <c r="B8" s="125"/>
      <c r="C8" s="125"/>
      <c r="D8" s="126"/>
      <c r="E8" s="127"/>
      <c r="F8" s="128"/>
    </row>
    <row r="9" spans="1:6" ht="34.15" hidden="1" customHeight="1" x14ac:dyDescent="0.25">
      <c r="A9" s="129" t="s">
        <v>30</v>
      </c>
      <c r="B9" s="129"/>
      <c r="C9" s="129"/>
      <c r="D9" s="129"/>
      <c r="E9" s="130"/>
      <c r="F9" s="130"/>
    </row>
    <row r="10" spans="1:6" ht="34.15" customHeight="1" x14ac:dyDescent="0.25">
      <c r="A10" s="133" t="s">
        <v>25</v>
      </c>
      <c r="B10" s="133"/>
      <c r="C10" s="133"/>
      <c r="D10" s="133"/>
      <c r="E10" s="130">
        <f>SUM(E7:F9)</f>
        <v>32000</v>
      </c>
      <c r="F10" s="130"/>
    </row>
    <row r="11" spans="1:6" ht="36" customHeight="1" x14ac:dyDescent="0.25">
      <c r="A11" s="72" t="s">
        <v>22</v>
      </c>
      <c r="B11" s="73"/>
      <c r="C11" s="73"/>
      <c r="D11" s="73"/>
      <c r="E11" s="73"/>
      <c r="F11" s="74"/>
    </row>
    <row r="12" spans="1:6" ht="36" customHeight="1" x14ac:dyDescent="0.25">
      <c r="A12" s="238" t="s">
        <v>122</v>
      </c>
      <c r="B12" s="239"/>
      <c r="C12" s="239"/>
      <c r="D12" s="239"/>
      <c r="E12" s="239"/>
      <c r="F12" s="240"/>
    </row>
    <row r="13" spans="1:6" ht="31.5" customHeight="1" x14ac:dyDescent="0.25">
      <c r="A13" s="72" t="s">
        <v>23</v>
      </c>
      <c r="B13" s="73"/>
      <c r="C13" s="73"/>
      <c r="D13" s="73"/>
      <c r="E13" s="73"/>
      <c r="F13" s="74"/>
    </row>
    <row r="14" spans="1:6" ht="176.25" customHeight="1" x14ac:dyDescent="0.25">
      <c r="A14" s="75" t="s">
        <v>199</v>
      </c>
      <c r="B14" s="142"/>
      <c r="C14" s="142"/>
      <c r="D14" s="142"/>
      <c r="E14" s="142"/>
      <c r="F14" s="143"/>
    </row>
    <row r="15" spans="1:6" ht="27.6" customHeight="1" x14ac:dyDescent="0.25">
      <c r="A15" s="114" t="s">
        <v>2</v>
      </c>
      <c r="B15" s="115"/>
      <c r="C15" s="116"/>
      <c r="D15" s="111" t="s">
        <v>32</v>
      </c>
      <c r="E15" s="112"/>
      <c r="F15" s="113"/>
    </row>
    <row r="16" spans="1:6" ht="42" customHeight="1" x14ac:dyDescent="0.25">
      <c r="A16" s="117"/>
      <c r="B16" s="118"/>
      <c r="C16" s="119"/>
      <c r="D16" s="19" t="s">
        <v>26</v>
      </c>
      <c r="E16" s="20" t="s">
        <v>47</v>
      </c>
      <c r="F16" s="20" t="s">
        <v>27</v>
      </c>
    </row>
    <row r="17" spans="1:6" ht="38.25" customHeight="1" x14ac:dyDescent="0.25">
      <c r="A17" s="197" t="s">
        <v>102</v>
      </c>
      <c r="B17" s="198"/>
      <c r="C17" s="199"/>
      <c r="D17" s="21">
        <v>23</v>
      </c>
      <c r="E17" s="21" t="s">
        <v>255</v>
      </c>
      <c r="F17" s="21">
        <v>20000</v>
      </c>
    </row>
    <row r="18" spans="1:6" ht="27.75" customHeight="1" x14ac:dyDescent="0.25">
      <c r="A18" s="235" t="s">
        <v>138</v>
      </c>
      <c r="B18" s="236"/>
      <c r="C18" s="237"/>
      <c r="D18" s="32">
        <v>35</v>
      </c>
      <c r="E18" s="32" t="s">
        <v>204</v>
      </c>
      <c r="F18" s="32">
        <v>9000</v>
      </c>
    </row>
    <row r="19" spans="1:6" ht="33" customHeight="1" x14ac:dyDescent="0.25">
      <c r="A19" s="141" t="s">
        <v>101</v>
      </c>
      <c r="B19" s="141"/>
      <c r="C19" s="141"/>
      <c r="D19" s="22"/>
      <c r="E19" s="22"/>
      <c r="F19" s="21">
        <f>F17+F18</f>
        <v>29000</v>
      </c>
    </row>
    <row r="20" spans="1:6" ht="32.450000000000003" customHeight="1" x14ac:dyDescent="0.25">
      <c r="A20" s="120" t="s">
        <v>28</v>
      </c>
      <c r="B20" s="121"/>
      <c r="C20" s="121"/>
      <c r="D20" s="121"/>
      <c r="E20" s="121"/>
      <c r="F20" s="122"/>
    </row>
    <row r="21" spans="1:6" ht="44.45" customHeight="1" x14ac:dyDescent="0.25">
      <c r="A21" s="123" t="s">
        <v>2</v>
      </c>
      <c r="B21" s="123"/>
      <c r="C21" s="23" t="s">
        <v>46</v>
      </c>
      <c r="D21" s="24" t="s">
        <v>43</v>
      </c>
      <c r="E21" s="24" t="s">
        <v>44</v>
      </c>
      <c r="F21" s="24" t="s">
        <v>45</v>
      </c>
    </row>
    <row r="22" spans="1:6" ht="39" customHeight="1" x14ac:dyDescent="0.25">
      <c r="A22" s="137" t="s">
        <v>102</v>
      </c>
      <c r="B22" s="137"/>
      <c r="C22" s="29" t="s">
        <v>42</v>
      </c>
      <c r="D22" s="10" t="s">
        <v>42</v>
      </c>
      <c r="E22" s="10" t="s">
        <v>42</v>
      </c>
      <c r="F22" s="10" t="s">
        <v>42</v>
      </c>
    </row>
    <row r="23" spans="1:6" ht="29.25" customHeight="1" x14ac:dyDescent="0.25">
      <c r="A23" s="137" t="s">
        <v>88</v>
      </c>
      <c r="B23" s="137"/>
      <c r="C23" s="29" t="s">
        <v>42</v>
      </c>
      <c r="D23" s="10" t="s">
        <v>42</v>
      </c>
      <c r="E23" s="10" t="s">
        <v>42</v>
      </c>
      <c r="F23" s="10" t="s">
        <v>42</v>
      </c>
    </row>
    <row r="24" spans="1:6" ht="36.75" customHeight="1" x14ac:dyDescent="0.25">
      <c r="A24" s="114" t="s">
        <v>29</v>
      </c>
      <c r="B24" s="115"/>
      <c r="C24" s="115"/>
      <c r="D24" s="115"/>
      <c r="E24" s="115"/>
      <c r="F24" s="116"/>
    </row>
    <row r="25" spans="1:6" ht="45.75" customHeight="1" x14ac:dyDescent="0.25">
      <c r="A25" s="75" t="s">
        <v>139</v>
      </c>
      <c r="B25" s="76"/>
      <c r="C25" s="76"/>
      <c r="D25" s="76"/>
      <c r="E25" s="76"/>
      <c r="F25" s="77"/>
    </row>
    <row r="26" spans="1:6" ht="48.6" customHeight="1" x14ac:dyDescent="0.25">
      <c r="A26" s="25" t="s">
        <v>109</v>
      </c>
      <c r="B26" s="94" t="s">
        <v>121</v>
      </c>
      <c r="C26" s="95"/>
      <c r="D26" s="96"/>
      <c r="E26" s="9" t="s">
        <v>110</v>
      </c>
      <c r="F26" s="26" t="s">
        <v>111</v>
      </c>
    </row>
  </sheetData>
  <mergeCells count="33">
    <mergeCell ref="B26:D26"/>
    <mergeCell ref="A17:C17"/>
    <mergeCell ref="A19:C19"/>
    <mergeCell ref="A8:D8"/>
    <mergeCell ref="E8:F8"/>
    <mergeCell ref="A18:C18"/>
    <mergeCell ref="A12:F12"/>
    <mergeCell ref="A13:F13"/>
    <mergeCell ref="A14:F14"/>
    <mergeCell ref="A15:C16"/>
    <mergeCell ref="D15:F15"/>
    <mergeCell ref="A9:D9"/>
    <mergeCell ref="E9:F9"/>
    <mergeCell ref="A10:D10"/>
    <mergeCell ref="E10:F10"/>
    <mergeCell ref="A11:F11"/>
    <mergeCell ref="B1:F1"/>
    <mergeCell ref="A2:B2"/>
    <mergeCell ref="C2:F2"/>
    <mergeCell ref="A3:D3"/>
    <mergeCell ref="E3:F3"/>
    <mergeCell ref="B4:F4"/>
    <mergeCell ref="B5:F5"/>
    <mergeCell ref="A6:D6"/>
    <mergeCell ref="E6:F6"/>
    <mergeCell ref="A7:D7"/>
    <mergeCell ref="E7:F7"/>
    <mergeCell ref="A21:B21"/>
    <mergeCell ref="A22:B22"/>
    <mergeCell ref="A24:F24"/>
    <mergeCell ref="A25:F25"/>
    <mergeCell ref="A20:F20"/>
    <mergeCell ref="A23:B23"/>
  </mergeCells>
  <printOptions horizontalCentered="1"/>
  <pageMargins left="0.31496062992125984" right="0.31496062992125984" top="0.35433070866141736" bottom="0.35433070866141736" header="0.31496062992125984" footer="0.31496062992125984"/>
  <pageSetup paperSize="9" scale="85"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I5"/>
  <sheetViews>
    <sheetView workbookViewId="0">
      <selection activeCell="H9" sqref="H9"/>
    </sheetView>
  </sheetViews>
  <sheetFormatPr defaultRowHeight="15" x14ac:dyDescent="0.25"/>
  <cols>
    <col min="1" max="1" width="28.7109375" style="27" customWidth="1"/>
    <col min="2" max="2" width="20.140625" style="27" customWidth="1"/>
    <col min="3" max="3" width="12.42578125" style="27" customWidth="1"/>
    <col min="4" max="4" width="11.140625" style="27" customWidth="1"/>
    <col min="5" max="6" width="9.85546875" style="27" customWidth="1"/>
    <col min="7" max="7" width="15.28515625" style="27" customWidth="1"/>
    <col min="8" max="8" width="12.28515625" style="27" customWidth="1"/>
    <col min="9" max="9" width="11.42578125" style="27" customWidth="1"/>
  </cols>
  <sheetData>
    <row r="1" spans="1:9" x14ac:dyDescent="0.25">
      <c r="C1" s="144"/>
      <c r="D1" s="144"/>
      <c r="E1" s="144"/>
      <c r="F1" s="144"/>
      <c r="G1" s="144"/>
    </row>
    <row r="2" spans="1:9" ht="45" customHeight="1" x14ac:dyDescent="0.25">
      <c r="A2" s="28" t="s">
        <v>100</v>
      </c>
      <c r="B2" s="161" t="s">
        <v>31</v>
      </c>
      <c r="C2" s="161"/>
      <c r="D2" s="161"/>
      <c r="E2" s="161"/>
      <c r="F2" s="161"/>
      <c r="G2" s="161"/>
      <c r="H2" s="161"/>
      <c r="I2" s="161"/>
    </row>
    <row r="3" spans="1:9" ht="71.45" customHeight="1" x14ac:dyDescent="0.25">
      <c r="A3" s="131" t="s">
        <v>114</v>
      </c>
      <c r="B3" s="11" t="s">
        <v>14</v>
      </c>
      <c r="C3" s="11" t="s">
        <v>258</v>
      </c>
      <c r="D3" s="11" t="s">
        <v>259</v>
      </c>
      <c r="E3" s="11" t="s">
        <v>15</v>
      </c>
      <c r="F3" s="11" t="s">
        <v>35</v>
      </c>
      <c r="G3" s="11" t="s">
        <v>61</v>
      </c>
      <c r="H3" s="11" t="s">
        <v>16</v>
      </c>
      <c r="I3" s="11" t="s">
        <v>17</v>
      </c>
    </row>
    <row r="4" spans="1:9" ht="105" customHeight="1" x14ac:dyDescent="0.25">
      <c r="A4" s="131"/>
      <c r="B4" s="31" t="s">
        <v>71</v>
      </c>
      <c r="C4" s="14">
        <v>23</v>
      </c>
      <c r="D4" s="14">
        <v>25</v>
      </c>
      <c r="E4" s="14" t="s">
        <v>26</v>
      </c>
      <c r="F4" s="15">
        <v>0.1</v>
      </c>
      <c r="G4" s="14" t="s">
        <v>150</v>
      </c>
      <c r="H4" s="14" t="s">
        <v>65</v>
      </c>
      <c r="I4" s="14" t="s">
        <v>72</v>
      </c>
    </row>
    <row r="5" spans="1:9" ht="105.75" customHeight="1" x14ac:dyDescent="0.25">
      <c r="A5" s="131"/>
      <c r="B5" s="12" t="s">
        <v>123</v>
      </c>
      <c r="C5" s="13" t="s">
        <v>230</v>
      </c>
      <c r="D5" s="13" t="s">
        <v>231</v>
      </c>
      <c r="E5" s="14" t="s">
        <v>26</v>
      </c>
      <c r="F5" s="15">
        <v>0.1</v>
      </c>
      <c r="G5" s="14" t="s">
        <v>150</v>
      </c>
      <c r="H5" s="14" t="s">
        <v>69</v>
      </c>
      <c r="I5" s="14" t="s">
        <v>135</v>
      </c>
    </row>
  </sheetData>
  <mergeCells count="3">
    <mergeCell ref="C1:G1"/>
    <mergeCell ref="B2:I2"/>
    <mergeCell ref="A3:A5"/>
  </mergeCells>
  <printOptions horizontalCentered="1"/>
  <pageMargins left="0.31496062992125984" right="0.31496062992125984" top="0.35433070866141736" bottom="0.35433070866141736" header="0.31496062992125984" footer="0.31496062992125984"/>
  <pageSetup paperSize="9" scale="85"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rgb="FFC00000"/>
  </sheetPr>
  <dimension ref="A1:F24"/>
  <sheetViews>
    <sheetView workbookViewId="0">
      <selection activeCell="H7" sqref="H7"/>
    </sheetView>
  </sheetViews>
  <sheetFormatPr defaultRowHeight="15" x14ac:dyDescent="0.25"/>
  <cols>
    <col min="1" max="1" width="38.28515625" style="27" customWidth="1"/>
    <col min="2" max="3" width="14.5703125" style="27" customWidth="1"/>
    <col min="4" max="4" width="11.28515625" style="27" customWidth="1"/>
    <col min="5" max="5" width="14.5703125" style="27" customWidth="1"/>
    <col min="6" max="6" width="10.7109375" style="27" customWidth="1"/>
  </cols>
  <sheetData>
    <row r="1" spans="1:6" x14ac:dyDescent="0.25">
      <c r="A1" s="17"/>
      <c r="B1" s="78"/>
      <c r="C1" s="78"/>
      <c r="D1" s="78"/>
      <c r="E1" s="78"/>
      <c r="F1" s="78"/>
    </row>
    <row r="2" spans="1:6" ht="31.15" customHeight="1" x14ac:dyDescent="0.25">
      <c r="A2" s="107" t="s">
        <v>18</v>
      </c>
      <c r="B2" s="107"/>
      <c r="C2" s="108" t="s">
        <v>77</v>
      </c>
      <c r="D2" s="108"/>
      <c r="E2" s="108"/>
      <c r="F2" s="108"/>
    </row>
    <row r="3" spans="1:6" ht="30.6" customHeight="1" x14ac:dyDescent="0.25">
      <c r="A3" s="84" t="s">
        <v>19</v>
      </c>
      <c r="B3" s="84"/>
      <c r="C3" s="84"/>
      <c r="D3" s="84"/>
      <c r="E3" s="109" t="s">
        <v>60</v>
      </c>
      <c r="F3" s="109"/>
    </row>
    <row r="4" spans="1:6" ht="41.45" customHeight="1" x14ac:dyDescent="0.25">
      <c r="A4" s="18" t="s">
        <v>20</v>
      </c>
      <c r="B4" s="110" t="s">
        <v>51</v>
      </c>
      <c r="C4" s="87"/>
      <c r="D4" s="87"/>
      <c r="E4" s="87"/>
      <c r="F4" s="88"/>
    </row>
    <row r="5" spans="1:6" ht="34.15" customHeight="1" x14ac:dyDescent="0.25">
      <c r="A5" s="9" t="s">
        <v>21</v>
      </c>
      <c r="B5" s="131" t="s">
        <v>151</v>
      </c>
      <c r="C5" s="131"/>
      <c r="D5" s="131"/>
      <c r="E5" s="131"/>
      <c r="F5" s="131"/>
    </row>
    <row r="6" spans="1:6" ht="34.15" customHeight="1" x14ac:dyDescent="0.25">
      <c r="A6" s="123" t="s">
        <v>24</v>
      </c>
      <c r="B6" s="123"/>
      <c r="C6" s="123"/>
      <c r="D6" s="123"/>
      <c r="E6" s="132" t="s">
        <v>1</v>
      </c>
      <c r="F6" s="132"/>
    </row>
    <row r="7" spans="1:6" ht="34.15" customHeight="1" x14ac:dyDescent="0.25">
      <c r="A7" s="129" t="s">
        <v>36</v>
      </c>
      <c r="B7" s="129"/>
      <c r="C7" s="129"/>
      <c r="D7" s="129"/>
      <c r="E7" s="130">
        <v>40000</v>
      </c>
      <c r="F7" s="130"/>
    </row>
    <row r="8" spans="1:6" ht="34.15" hidden="1" customHeight="1" x14ac:dyDescent="0.25">
      <c r="A8" s="124" t="s">
        <v>33</v>
      </c>
      <c r="B8" s="125"/>
      <c r="C8" s="125"/>
      <c r="D8" s="126"/>
      <c r="E8" s="127"/>
      <c r="F8" s="128"/>
    </row>
    <row r="9" spans="1:6" ht="34.15" hidden="1" customHeight="1" x14ac:dyDescent="0.25">
      <c r="A9" s="129" t="s">
        <v>30</v>
      </c>
      <c r="B9" s="129"/>
      <c r="C9" s="129"/>
      <c r="D9" s="129"/>
      <c r="E9" s="130"/>
      <c r="F9" s="130"/>
    </row>
    <row r="10" spans="1:6" ht="34.15" customHeight="1" x14ac:dyDescent="0.25">
      <c r="A10" s="133" t="s">
        <v>25</v>
      </c>
      <c r="B10" s="133"/>
      <c r="C10" s="133"/>
      <c r="D10" s="133"/>
      <c r="E10" s="130">
        <f>SUM(E7:F9)</f>
        <v>40000</v>
      </c>
      <c r="F10" s="130"/>
    </row>
    <row r="11" spans="1:6" ht="36" customHeight="1" x14ac:dyDescent="0.25">
      <c r="A11" s="72" t="s">
        <v>22</v>
      </c>
      <c r="B11" s="73"/>
      <c r="C11" s="73"/>
      <c r="D11" s="73"/>
      <c r="E11" s="73"/>
      <c r="F11" s="74"/>
    </row>
    <row r="12" spans="1:6" ht="36" customHeight="1" x14ac:dyDescent="0.25">
      <c r="A12" s="75" t="s">
        <v>93</v>
      </c>
      <c r="B12" s="76"/>
      <c r="C12" s="76"/>
      <c r="D12" s="76"/>
      <c r="E12" s="76"/>
      <c r="F12" s="77"/>
    </row>
    <row r="13" spans="1:6" ht="41.45" customHeight="1" x14ac:dyDescent="0.25">
      <c r="A13" s="72" t="s">
        <v>23</v>
      </c>
      <c r="B13" s="73"/>
      <c r="C13" s="73"/>
      <c r="D13" s="73"/>
      <c r="E13" s="73"/>
      <c r="F13" s="74"/>
    </row>
    <row r="14" spans="1:6" ht="128.25" customHeight="1" x14ac:dyDescent="0.25">
      <c r="A14" s="75" t="s">
        <v>190</v>
      </c>
      <c r="B14" s="142"/>
      <c r="C14" s="142"/>
      <c r="D14" s="142"/>
      <c r="E14" s="142"/>
      <c r="F14" s="143"/>
    </row>
    <row r="15" spans="1:6" ht="27.6" customHeight="1" x14ac:dyDescent="0.25">
      <c r="A15" s="114" t="s">
        <v>2</v>
      </c>
      <c r="B15" s="115"/>
      <c r="C15" s="116"/>
      <c r="D15" s="111" t="s">
        <v>32</v>
      </c>
      <c r="E15" s="112"/>
      <c r="F15" s="113"/>
    </row>
    <row r="16" spans="1:6" ht="48" customHeight="1" x14ac:dyDescent="0.25">
      <c r="A16" s="117"/>
      <c r="B16" s="118"/>
      <c r="C16" s="119"/>
      <c r="D16" s="19" t="s">
        <v>26</v>
      </c>
      <c r="E16" s="20" t="s">
        <v>47</v>
      </c>
      <c r="F16" s="20" t="s">
        <v>27</v>
      </c>
    </row>
    <row r="17" spans="1:6" ht="48.75" customHeight="1" x14ac:dyDescent="0.25">
      <c r="A17" s="197" t="s">
        <v>107</v>
      </c>
      <c r="B17" s="198"/>
      <c r="C17" s="199"/>
      <c r="D17" s="21">
        <v>50</v>
      </c>
      <c r="E17" s="21">
        <f>F17/D17</f>
        <v>800</v>
      </c>
      <c r="F17" s="21">
        <v>40000</v>
      </c>
    </row>
    <row r="18" spans="1:6" ht="33" customHeight="1" x14ac:dyDescent="0.25">
      <c r="A18" s="141" t="s">
        <v>101</v>
      </c>
      <c r="B18" s="141"/>
      <c r="C18" s="141"/>
      <c r="D18" s="22"/>
      <c r="E18" s="22"/>
      <c r="F18" s="21">
        <f>SUM(F5:F17)</f>
        <v>40000</v>
      </c>
    </row>
    <row r="19" spans="1:6" ht="32.450000000000003" customHeight="1" x14ac:dyDescent="0.25">
      <c r="A19" s="120" t="s">
        <v>28</v>
      </c>
      <c r="B19" s="121"/>
      <c r="C19" s="121"/>
      <c r="D19" s="121"/>
      <c r="E19" s="121"/>
      <c r="F19" s="122"/>
    </row>
    <row r="20" spans="1:6" ht="44.45" customHeight="1" x14ac:dyDescent="0.25">
      <c r="A20" s="123" t="s">
        <v>2</v>
      </c>
      <c r="B20" s="123"/>
      <c r="C20" s="23" t="s">
        <v>46</v>
      </c>
      <c r="D20" s="24" t="s">
        <v>43</v>
      </c>
      <c r="E20" s="24" t="s">
        <v>44</v>
      </c>
      <c r="F20" s="24" t="s">
        <v>45</v>
      </c>
    </row>
    <row r="21" spans="1:6" ht="63" customHeight="1" x14ac:dyDescent="0.25">
      <c r="A21" s="137" t="s">
        <v>107</v>
      </c>
      <c r="B21" s="137"/>
      <c r="C21" s="29" t="s">
        <v>42</v>
      </c>
      <c r="D21" s="10" t="s">
        <v>42</v>
      </c>
      <c r="E21" s="10" t="s">
        <v>42</v>
      </c>
      <c r="F21" s="10" t="s">
        <v>42</v>
      </c>
    </row>
    <row r="22" spans="1:6" ht="35.25" customHeight="1" x14ac:dyDescent="0.25">
      <c r="A22" s="114" t="s">
        <v>29</v>
      </c>
      <c r="B22" s="115"/>
      <c r="C22" s="115"/>
      <c r="D22" s="115"/>
      <c r="E22" s="115"/>
      <c r="F22" s="116"/>
    </row>
    <row r="23" spans="1:6" ht="45" customHeight="1" x14ac:dyDescent="0.25">
      <c r="A23" s="75" t="s">
        <v>106</v>
      </c>
      <c r="B23" s="76"/>
      <c r="C23" s="76"/>
      <c r="D23" s="76"/>
      <c r="E23" s="76"/>
      <c r="F23" s="77"/>
    </row>
    <row r="24" spans="1:6" ht="127.5" customHeight="1" x14ac:dyDescent="0.25">
      <c r="A24" s="25" t="s">
        <v>109</v>
      </c>
      <c r="B24" s="94" t="s">
        <v>247</v>
      </c>
      <c r="C24" s="95"/>
      <c r="D24" s="96"/>
      <c r="E24" s="9" t="s">
        <v>110</v>
      </c>
      <c r="F24" s="26" t="s">
        <v>111</v>
      </c>
    </row>
  </sheetData>
  <mergeCells count="31">
    <mergeCell ref="A9:D9"/>
    <mergeCell ref="E9:F9"/>
    <mergeCell ref="A8:D8"/>
    <mergeCell ref="E8:F8"/>
    <mergeCell ref="B1:F1"/>
    <mergeCell ref="A2:B2"/>
    <mergeCell ref="C2:F2"/>
    <mergeCell ref="A3:D3"/>
    <mergeCell ref="E3:F3"/>
    <mergeCell ref="B4:F4"/>
    <mergeCell ref="B5:F5"/>
    <mergeCell ref="A6:D6"/>
    <mergeCell ref="E6:F6"/>
    <mergeCell ref="A7:D7"/>
    <mergeCell ref="E7:F7"/>
    <mergeCell ref="A10:D10"/>
    <mergeCell ref="E10:F10"/>
    <mergeCell ref="A11:F11"/>
    <mergeCell ref="A19:F19"/>
    <mergeCell ref="A13:F13"/>
    <mergeCell ref="A14:F14"/>
    <mergeCell ref="A15:C16"/>
    <mergeCell ref="D15:F15"/>
    <mergeCell ref="A17:C17"/>
    <mergeCell ref="A18:C18"/>
    <mergeCell ref="A12:F12"/>
    <mergeCell ref="B24:D24"/>
    <mergeCell ref="A20:B20"/>
    <mergeCell ref="A21:B21"/>
    <mergeCell ref="A22:F22"/>
    <mergeCell ref="A23:F23"/>
  </mergeCells>
  <printOptions horizontalCentered="1"/>
  <pageMargins left="0.31496062992125984" right="0.31496062992125984" top="0.35433070866141736" bottom="0.35433070866141736" header="0.31496062992125984" footer="0.31496062992125984"/>
  <pageSetup paperSize="9" scale="85"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I4"/>
  <sheetViews>
    <sheetView workbookViewId="0">
      <selection activeCell="L18" sqref="L18"/>
    </sheetView>
  </sheetViews>
  <sheetFormatPr defaultRowHeight="15" x14ac:dyDescent="0.25"/>
  <cols>
    <col min="1" max="1" width="25.42578125" style="27" customWidth="1"/>
    <col min="2" max="2" width="16.5703125" style="27" customWidth="1"/>
    <col min="3" max="3" width="10.28515625" style="27" customWidth="1"/>
    <col min="4" max="4" width="10.140625" style="27" customWidth="1"/>
    <col min="5" max="5" width="10.7109375" style="27" customWidth="1"/>
    <col min="6" max="6" width="10.140625" style="27" customWidth="1"/>
    <col min="7" max="7" width="15.28515625" style="27" customWidth="1"/>
    <col min="8" max="8" width="9.7109375" style="27" customWidth="1"/>
    <col min="9" max="9" width="11.42578125" style="27" customWidth="1"/>
  </cols>
  <sheetData>
    <row r="1" spans="1:9" x14ac:dyDescent="0.25">
      <c r="C1" s="144"/>
      <c r="D1" s="144"/>
      <c r="E1" s="144"/>
      <c r="F1" s="144"/>
      <c r="G1" s="144"/>
    </row>
    <row r="2" spans="1:9" ht="45" customHeight="1" x14ac:dyDescent="0.25">
      <c r="A2" s="28" t="s">
        <v>100</v>
      </c>
      <c r="B2" s="161" t="s">
        <v>31</v>
      </c>
      <c r="C2" s="161"/>
      <c r="D2" s="161"/>
      <c r="E2" s="161"/>
      <c r="F2" s="161"/>
      <c r="G2" s="161"/>
      <c r="H2" s="161"/>
      <c r="I2" s="161"/>
    </row>
    <row r="3" spans="1:9" ht="71.45" customHeight="1" x14ac:dyDescent="0.25">
      <c r="A3" s="131" t="s">
        <v>106</v>
      </c>
      <c r="B3" s="11" t="s">
        <v>14</v>
      </c>
      <c r="C3" s="11" t="s">
        <v>258</v>
      </c>
      <c r="D3" s="11" t="s">
        <v>259</v>
      </c>
      <c r="E3" s="11" t="s">
        <v>15</v>
      </c>
      <c r="F3" s="11" t="s">
        <v>35</v>
      </c>
      <c r="G3" s="11" t="s">
        <v>61</v>
      </c>
      <c r="H3" s="11" t="s">
        <v>16</v>
      </c>
      <c r="I3" s="11" t="s">
        <v>17</v>
      </c>
    </row>
    <row r="4" spans="1:9" ht="108" customHeight="1" x14ac:dyDescent="0.25">
      <c r="A4" s="131"/>
      <c r="B4" s="16" t="s">
        <v>108</v>
      </c>
      <c r="C4" s="16" t="s">
        <v>232</v>
      </c>
      <c r="D4" s="16" t="s">
        <v>232</v>
      </c>
      <c r="E4" s="16" t="s">
        <v>26</v>
      </c>
      <c r="F4" s="30">
        <v>0.1</v>
      </c>
      <c r="G4" s="16" t="s">
        <v>152</v>
      </c>
      <c r="H4" s="16" t="s">
        <v>73</v>
      </c>
      <c r="I4" s="16" t="s">
        <v>169</v>
      </c>
    </row>
  </sheetData>
  <mergeCells count="3">
    <mergeCell ref="C1:G1"/>
    <mergeCell ref="B2:I2"/>
    <mergeCell ref="A3:A4"/>
  </mergeCells>
  <printOptions horizontalCentered="1"/>
  <pageMargins left="0.31496062992125984" right="0.31496062992125984" top="0.35433070866141736" bottom="0.35433070866141736" header="0.31496062992125984" footer="0.31496062992125984"/>
  <pageSetup paperSize="9" scale="85"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
  <sheetViews>
    <sheetView workbookViewId="0"/>
  </sheetViews>
  <sheetFormatPr defaultRowHeight="15" x14ac:dyDescent="0.25"/>
  <sheetData/>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F26"/>
  <sheetViews>
    <sheetView workbookViewId="0">
      <selection activeCell="G6" sqref="G6"/>
    </sheetView>
  </sheetViews>
  <sheetFormatPr defaultRowHeight="15" x14ac:dyDescent="0.25"/>
  <cols>
    <col min="1" max="1" width="38.28515625" style="27" customWidth="1"/>
    <col min="2" max="2" width="13.140625" style="27" customWidth="1"/>
    <col min="3" max="3" width="22.28515625" style="27" hidden="1" customWidth="1"/>
    <col min="4" max="5" width="14.5703125" style="27" customWidth="1"/>
    <col min="6" max="6" width="20.140625" style="27" customWidth="1"/>
  </cols>
  <sheetData>
    <row r="1" spans="1:6" x14ac:dyDescent="0.25">
      <c r="A1" s="17"/>
      <c r="B1" s="78"/>
      <c r="C1" s="78"/>
      <c r="D1" s="78"/>
      <c r="E1" s="78"/>
      <c r="F1" s="78"/>
    </row>
    <row r="2" spans="1:6" ht="31.15" customHeight="1" x14ac:dyDescent="0.25">
      <c r="A2" s="107" t="s">
        <v>18</v>
      </c>
      <c r="B2" s="107"/>
      <c r="C2" s="108" t="s">
        <v>77</v>
      </c>
      <c r="D2" s="108"/>
      <c r="E2" s="108"/>
      <c r="F2" s="108"/>
    </row>
    <row r="3" spans="1:6" ht="30.6" customHeight="1" x14ac:dyDescent="0.25">
      <c r="A3" s="84" t="s">
        <v>19</v>
      </c>
      <c r="B3" s="84"/>
      <c r="C3" s="84"/>
      <c r="D3" s="84"/>
      <c r="E3" s="109" t="s">
        <v>98</v>
      </c>
      <c r="F3" s="109"/>
    </row>
    <row r="4" spans="1:6" ht="58.5" customHeight="1" x14ac:dyDescent="0.25">
      <c r="A4" s="18" t="s">
        <v>20</v>
      </c>
      <c r="B4" s="110" t="s">
        <v>253</v>
      </c>
      <c r="C4" s="87"/>
      <c r="D4" s="87"/>
      <c r="E4" s="87"/>
      <c r="F4" s="88"/>
    </row>
    <row r="5" spans="1:6" ht="58.5" customHeight="1" x14ac:dyDescent="0.25">
      <c r="A5" s="9" t="s">
        <v>21</v>
      </c>
      <c r="B5" s="131" t="s">
        <v>151</v>
      </c>
      <c r="C5" s="131"/>
      <c r="D5" s="131"/>
      <c r="E5" s="131"/>
      <c r="F5" s="131"/>
    </row>
    <row r="6" spans="1:6" ht="58.5" customHeight="1" x14ac:dyDescent="0.25">
      <c r="A6" s="123" t="s">
        <v>24</v>
      </c>
      <c r="B6" s="123"/>
      <c r="C6" s="123"/>
      <c r="D6" s="123"/>
      <c r="E6" s="132" t="s">
        <v>1</v>
      </c>
      <c r="F6" s="132"/>
    </row>
    <row r="7" spans="1:6" ht="34.15" customHeight="1" x14ac:dyDescent="0.25">
      <c r="A7" s="129" t="s">
        <v>36</v>
      </c>
      <c r="B7" s="129"/>
      <c r="C7" s="129"/>
      <c r="D7" s="129"/>
      <c r="E7" s="130">
        <v>140000</v>
      </c>
      <c r="F7" s="130"/>
    </row>
    <row r="8" spans="1:6" ht="34.15" hidden="1" customHeight="1" x14ac:dyDescent="0.25">
      <c r="A8" s="124" t="s">
        <v>33</v>
      </c>
      <c r="B8" s="125"/>
      <c r="C8" s="125"/>
      <c r="D8" s="126"/>
      <c r="E8" s="127"/>
      <c r="F8" s="128"/>
    </row>
    <row r="9" spans="1:6" ht="34.15" hidden="1" customHeight="1" x14ac:dyDescent="0.25">
      <c r="A9" s="129" t="s">
        <v>30</v>
      </c>
      <c r="B9" s="129"/>
      <c r="C9" s="129"/>
      <c r="D9" s="129"/>
      <c r="E9" s="130"/>
      <c r="F9" s="130"/>
    </row>
    <row r="10" spans="1:6" ht="34.15" customHeight="1" x14ac:dyDescent="0.25">
      <c r="A10" s="133" t="s">
        <v>25</v>
      </c>
      <c r="B10" s="133"/>
      <c r="C10" s="133"/>
      <c r="D10" s="133"/>
      <c r="E10" s="130">
        <f>SUM(E7:F9)</f>
        <v>140000</v>
      </c>
      <c r="F10" s="130"/>
    </row>
    <row r="11" spans="1:6" ht="36" customHeight="1" x14ac:dyDescent="0.25">
      <c r="A11" s="72" t="s">
        <v>22</v>
      </c>
      <c r="B11" s="73"/>
      <c r="C11" s="73"/>
      <c r="D11" s="73"/>
      <c r="E11" s="73"/>
      <c r="F11" s="74"/>
    </row>
    <row r="12" spans="1:6" ht="36" customHeight="1" x14ac:dyDescent="0.25">
      <c r="A12" s="75" t="s">
        <v>251</v>
      </c>
      <c r="B12" s="76"/>
      <c r="C12" s="76"/>
      <c r="D12" s="76"/>
      <c r="E12" s="76"/>
      <c r="F12" s="77"/>
    </row>
    <row r="13" spans="1:6" ht="35.25" customHeight="1" x14ac:dyDescent="0.25">
      <c r="A13" s="72" t="s">
        <v>23</v>
      </c>
      <c r="B13" s="73"/>
      <c r="C13" s="73"/>
      <c r="D13" s="73"/>
      <c r="E13" s="73"/>
      <c r="F13" s="74"/>
    </row>
    <row r="14" spans="1:6" ht="204.75" customHeight="1" x14ac:dyDescent="0.25">
      <c r="A14" s="241" t="s">
        <v>236</v>
      </c>
      <c r="B14" s="242"/>
      <c r="C14" s="242"/>
      <c r="D14" s="242"/>
      <c r="E14" s="242"/>
      <c r="F14" s="243"/>
    </row>
    <row r="15" spans="1:6" ht="27.6" customHeight="1" x14ac:dyDescent="0.25">
      <c r="A15" s="114" t="s">
        <v>2</v>
      </c>
      <c r="B15" s="115"/>
      <c r="C15" s="116"/>
      <c r="D15" s="111" t="s">
        <v>32</v>
      </c>
      <c r="E15" s="112"/>
      <c r="F15" s="113"/>
    </row>
    <row r="16" spans="1:6" ht="57" customHeight="1" x14ac:dyDescent="0.25">
      <c r="A16" s="117"/>
      <c r="B16" s="118"/>
      <c r="C16" s="119"/>
      <c r="D16" s="19" t="s">
        <v>26</v>
      </c>
      <c r="E16" s="20" t="s">
        <v>47</v>
      </c>
      <c r="F16" s="20" t="s">
        <v>27</v>
      </c>
    </row>
    <row r="17" spans="1:6" ht="54.75" customHeight="1" x14ac:dyDescent="0.25">
      <c r="A17" s="202" t="s">
        <v>182</v>
      </c>
      <c r="B17" s="244"/>
      <c r="C17" s="245"/>
      <c r="D17" s="21">
        <v>30</v>
      </c>
      <c r="E17" s="21">
        <v>500</v>
      </c>
      <c r="F17" s="21">
        <v>15000</v>
      </c>
    </row>
    <row r="18" spans="1:6" ht="40.5" customHeight="1" x14ac:dyDescent="0.25">
      <c r="A18" s="197" t="s">
        <v>193</v>
      </c>
      <c r="B18" s="198"/>
      <c r="C18" s="199"/>
      <c r="D18" s="21">
        <v>50</v>
      </c>
      <c r="E18" s="21" t="s">
        <v>208</v>
      </c>
      <c r="F18" s="21">
        <v>85000</v>
      </c>
    </row>
    <row r="19" spans="1:6" ht="31.5" customHeight="1" x14ac:dyDescent="0.25">
      <c r="A19" s="79" t="s">
        <v>237</v>
      </c>
      <c r="B19" s="80"/>
      <c r="C19" s="81"/>
      <c r="D19" s="21">
        <v>400</v>
      </c>
      <c r="E19" s="21">
        <v>100</v>
      </c>
      <c r="F19" s="21">
        <v>40000</v>
      </c>
    </row>
    <row r="20" spans="1:6" ht="32.450000000000003" customHeight="1" x14ac:dyDescent="0.25">
      <c r="A20" s="141" t="s">
        <v>101</v>
      </c>
      <c r="B20" s="141"/>
      <c r="C20" s="141"/>
      <c r="D20" s="22"/>
      <c r="E20" s="22"/>
      <c r="F20" s="21">
        <v>140000</v>
      </c>
    </row>
    <row r="21" spans="1:6" ht="33.75" customHeight="1" x14ac:dyDescent="0.25">
      <c r="A21" s="120" t="s">
        <v>28</v>
      </c>
      <c r="B21" s="121"/>
      <c r="C21" s="121"/>
      <c r="D21" s="121"/>
      <c r="E21" s="121"/>
      <c r="F21" s="122"/>
    </row>
    <row r="22" spans="1:6" ht="49.15" customHeight="1" x14ac:dyDescent="0.25">
      <c r="A22" s="123" t="s">
        <v>2</v>
      </c>
      <c r="B22" s="123"/>
      <c r="C22" s="23" t="s">
        <v>46</v>
      </c>
      <c r="D22" s="24" t="s">
        <v>43</v>
      </c>
      <c r="E22" s="24" t="s">
        <v>44</v>
      </c>
      <c r="F22" s="24" t="s">
        <v>45</v>
      </c>
    </row>
    <row r="23" spans="1:6" ht="73.5" customHeight="1" x14ac:dyDescent="0.25">
      <c r="A23" s="137" t="s">
        <v>179</v>
      </c>
      <c r="B23" s="137"/>
      <c r="C23" s="29" t="s">
        <v>42</v>
      </c>
      <c r="D23" s="10" t="s">
        <v>42</v>
      </c>
      <c r="E23" s="10" t="s">
        <v>42</v>
      </c>
      <c r="F23" s="10" t="s">
        <v>42</v>
      </c>
    </row>
    <row r="24" spans="1:6" ht="35.25" customHeight="1" x14ac:dyDescent="0.25">
      <c r="A24" s="215" t="s">
        <v>29</v>
      </c>
      <c r="B24" s="216"/>
      <c r="C24" s="216"/>
      <c r="D24" s="216"/>
      <c r="E24" s="216"/>
      <c r="F24" s="217"/>
    </row>
    <row r="25" spans="1:6" ht="73.5" customHeight="1" x14ac:dyDescent="0.25">
      <c r="A25" s="75" t="s">
        <v>181</v>
      </c>
      <c r="B25" s="76"/>
      <c r="C25" s="76"/>
      <c r="D25" s="76"/>
      <c r="E25" s="76"/>
      <c r="F25" s="77"/>
    </row>
    <row r="26" spans="1:6" ht="156.75" customHeight="1" x14ac:dyDescent="0.25">
      <c r="A26" s="25" t="s">
        <v>109</v>
      </c>
      <c r="B26" s="94" t="s">
        <v>248</v>
      </c>
      <c r="C26" s="95"/>
      <c r="D26" s="96"/>
      <c r="E26" s="9" t="s">
        <v>110</v>
      </c>
      <c r="F26" s="26" t="s">
        <v>113</v>
      </c>
    </row>
  </sheetData>
  <mergeCells count="33">
    <mergeCell ref="A8:D8"/>
    <mergeCell ref="E8:F8"/>
    <mergeCell ref="B1:F1"/>
    <mergeCell ref="A2:B2"/>
    <mergeCell ref="C2:F2"/>
    <mergeCell ref="A3:D3"/>
    <mergeCell ref="E3:F3"/>
    <mergeCell ref="B4:F4"/>
    <mergeCell ref="B5:F5"/>
    <mergeCell ref="A6:D6"/>
    <mergeCell ref="E6:F6"/>
    <mergeCell ref="A7:D7"/>
    <mergeCell ref="E7:F7"/>
    <mergeCell ref="A20:C20"/>
    <mergeCell ref="A9:D9"/>
    <mergeCell ref="E9:F9"/>
    <mergeCell ref="A10:D10"/>
    <mergeCell ref="E10:F10"/>
    <mergeCell ref="A11:F11"/>
    <mergeCell ref="A12:F12"/>
    <mergeCell ref="A13:F13"/>
    <mergeCell ref="A14:F14"/>
    <mergeCell ref="A15:C16"/>
    <mergeCell ref="D15:F15"/>
    <mergeCell ref="A17:C17"/>
    <mergeCell ref="A18:C18"/>
    <mergeCell ref="A19:C19"/>
    <mergeCell ref="B26:D26"/>
    <mergeCell ref="A21:F21"/>
    <mergeCell ref="A22:B22"/>
    <mergeCell ref="A23:B23"/>
    <mergeCell ref="A24:F24"/>
    <mergeCell ref="A25:F25"/>
  </mergeCells>
  <printOptions horizontalCentered="1"/>
  <pageMargins left="0.31496062992125984" right="0.31496062992125984" top="0.35433070866141736" bottom="0.35433070866141736" header="0.31496062992125984" footer="0.31496062992125984"/>
  <pageSetup paperSize="9" scale="85"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I5"/>
  <sheetViews>
    <sheetView workbookViewId="0">
      <selection activeCell="D3" sqref="D3"/>
    </sheetView>
  </sheetViews>
  <sheetFormatPr defaultRowHeight="15" x14ac:dyDescent="0.25"/>
  <cols>
    <col min="1" max="1" width="20.42578125" style="27" customWidth="1"/>
    <col min="2" max="2" width="17" style="27" customWidth="1"/>
    <col min="3" max="3" width="11.7109375" style="27" customWidth="1"/>
    <col min="4" max="4" width="12.42578125" style="27" customWidth="1"/>
    <col min="5" max="5" width="9.7109375" style="27" customWidth="1"/>
    <col min="6" max="6" width="9.42578125" style="27" customWidth="1"/>
    <col min="7" max="8" width="15.28515625" style="27" customWidth="1"/>
    <col min="9" max="9" width="18.42578125" style="27" customWidth="1"/>
  </cols>
  <sheetData>
    <row r="1" spans="1:9" x14ac:dyDescent="0.25">
      <c r="C1" s="144"/>
      <c r="D1" s="144"/>
      <c r="E1" s="144"/>
      <c r="F1" s="144"/>
      <c r="G1" s="144"/>
    </row>
    <row r="2" spans="1:9" ht="45" customHeight="1" x14ac:dyDescent="0.25">
      <c r="A2" s="47" t="s">
        <v>100</v>
      </c>
      <c r="B2" s="161" t="s">
        <v>31</v>
      </c>
      <c r="C2" s="161"/>
      <c r="D2" s="161"/>
      <c r="E2" s="161"/>
      <c r="F2" s="161"/>
      <c r="G2" s="161"/>
      <c r="H2" s="161"/>
      <c r="I2" s="161"/>
    </row>
    <row r="3" spans="1:9" ht="71.45" customHeight="1" x14ac:dyDescent="0.25">
      <c r="A3" s="131" t="s">
        <v>183</v>
      </c>
      <c r="B3" s="11" t="s">
        <v>14</v>
      </c>
      <c r="C3" s="11" t="s">
        <v>258</v>
      </c>
      <c r="D3" s="11" t="s">
        <v>259</v>
      </c>
      <c r="E3" s="11" t="s">
        <v>15</v>
      </c>
      <c r="F3" s="11" t="s">
        <v>35</v>
      </c>
      <c r="G3" s="11" t="s">
        <v>61</v>
      </c>
      <c r="H3" s="11" t="s">
        <v>16</v>
      </c>
      <c r="I3" s="11" t="s">
        <v>17</v>
      </c>
    </row>
    <row r="4" spans="1:9" ht="117" customHeight="1" x14ac:dyDescent="0.25">
      <c r="A4" s="131"/>
      <c r="B4" s="12" t="s">
        <v>108</v>
      </c>
      <c r="C4" s="13" t="s">
        <v>201</v>
      </c>
      <c r="D4" s="13" t="s">
        <v>202</v>
      </c>
      <c r="E4" s="14" t="s">
        <v>26</v>
      </c>
      <c r="F4" s="15">
        <v>0.1</v>
      </c>
      <c r="G4" s="14" t="s">
        <v>152</v>
      </c>
      <c r="H4" s="16" t="s">
        <v>155</v>
      </c>
      <c r="I4" s="16" t="s">
        <v>170</v>
      </c>
    </row>
    <row r="5" spans="1:9" ht="120" x14ac:dyDescent="0.25">
      <c r="A5" s="59" t="s">
        <v>194</v>
      </c>
      <c r="B5" s="12" t="s">
        <v>108</v>
      </c>
      <c r="C5" s="13" t="s">
        <v>233</v>
      </c>
      <c r="D5" s="13" t="s">
        <v>234</v>
      </c>
      <c r="E5" s="14" t="s">
        <v>26</v>
      </c>
      <c r="F5" s="15">
        <v>0.1</v>
      </c>
      <c r="G5" s="14" t="s">
        <v>192</v>
      </c>
      <c r="H5" s="16" t="s">
        <v>180</v>
      </c>
      <c r="I5" s="16" t="s">
        <v>195</v>
      </c>
    </row>
  </sheetData>
  <mergeCells count="3">
    <mergeCell ref="C1:G1"/>
    <mergeCell ref="B2:I2"/>
    <mergeCell ref="A3:A4"/>
  </mergeCells>
  <printOptions horizontalCentered="1"/>
  <pageMargins left="0.31496062992125984" right="0.31496062992125984" top="0.35433070866141736" bottom="0.35433070866141736" header="0.31496062992125984" footer="0.31496062992125984"/>
  <pageSetup paperSize="9" scale="85"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F24"/>
  <sheetViews>
    <sheetView topLeftCell="A16" workbookViewId="0">
      <selection activeCell="E7" sqref="E7:F7"/>
    </sheetView>
  </sheetViews>
  <sheetFormatPr defaultRowHeight="15" x14ac:dyDescent="0.25"/>
  <cols>
    <col min="1" max="1" width="38.28515625" style="27" customWidth="1"/>
    <col min="2" max="6" width="14.5703125" style="27" customWidth="1"/>
  </cols>
  <sheetData>
    <row r="1" spans="1:6" x14ac:dyDescent="0.25">
      <c r="A1" s="17"/>
      <c r="B1" s="78"/>
      <c r="C1" s="78"/>
      <c r="D1" s="78"/>
      <c r="E1" s="78"/>
      <c r="F1" s="78"/>
    </row>
    <row r="2" spans="1:6" ht="31.15" customHeight="1" x14ac:dyDescent="0.25">
      <c r="A2" s="107" t="s">
        <v>18</v>
      </c>
      <c r="B2" s="107"/>
      <c r="C2" s="108" t="s">
        <v>77</v>
      </c>
      <c r="D2" s="108"/>
      <c r="E2" s="108"/>
      <c r="F2" s="108"/>
    </row>
    <row r="3" spans="1:6" ht="30.6" customHeight="1" x14ac:dyDescent="0.25">
      <c r="A3" s="84" t="s">
        <v>19</v>
      </c>
      <c r="B3" s="84"/>
      <c r="C3" s="84"/>
      <c r="D3" s="84"/>
      <c r="E3" s="109" t="s">
        <v>142</v>
      </c>
      <c r="F3" s="109"/>
    </row>
    <row r="4" spans="1:6" ht="32.450000000000003" customHeight="1" x14ac:dyDescent="0.25">
      <c r="A4" s="18" t="s">
        <v>20</v>
      </c>
      <c r="B4" s="110" t="s">
        <v>140</v>
      </c>
      <c r="C4" s="87"/>
      <c r="D4" s="87"/>
      <c r="E4" s="87"/>
      <c r="F4" s="88"/>
    </row>
    <row r="5" spans="1:6" ht="34.15" customHeight="1" x14ac:dyDescent="0.25">
      <c r="A5" s="9" t="s">
        <v>21</v>
      </c>
      <c r="B5" s="131" t="s">
        <v>148</v>
      </c>
      <c r="C5" s="131"/>
      <c r="D5" s="131"/>
      <c r="E5" s="131"/>
      <c r="F5" s="131"/>
    </row>
    <row r="6" spans="1:6" ht="34.15" customHeight="1" x14ac:dyDescent="0.25">
      <c r="A6" s="123" t="s">
        <v>24</v>
      </c>
      <c r="B6" s="123"/>
      <c r="C6" s="123"/>
      <c r="D6" s="123"/>
      <c r="E6" s="132" t="s">
        <v>1</v>
      </c>
      <c r="F6" s="132"/>
    </row>
    <row r="7" spans="1:6" ht="34.15" customHeight="1" x14ac:dyDescent="0.25">
      <c r="A7" s="129" t="s">
        <v>36</v>
      </c>
      <c r="B7" s="129"/>
      <c r="C7" s="129"/>
      <c r="D7" s="129"/>
      <c r="E7" s="130">
        <v>20000</v>
      </c>
      <c r="F7" s="130"/>
    </row>
    <row r="8" spans="1:6" ht="34.15" hidden="1" customHeight="1" x14ac:dyDescent="0.25">
      <c r="A8" s="124" t="s">
        <v>33</v>
      </c>
      <c r="B8" s="125"/>
      <c r="C8" s="125"/>
      <c r="D8" s="126"/>
      <c r="E8" s="127"/>
      <c r="F8" s="128"/>
    </row>
    <row r="9" spans="1:6" ht="34.15" hidden="1" customHeight="1" x14ac:dyDescent="0.25">
      <c r="A9" s="129" t="s">
        <v>30</v>
      </c>
      <c r="B9" s="129"/>
      <c r="C9" s="129"/>
      <c r="D9" s="129"/>
      <c r="E9" s="130"/>
      <c r="F9" s="130"/>
    </row>
    <row r="10" spans="1:6" ht="34.15" customHeight="1" x14ac:dyDescent="0.25">
      <c r="A10" s="133" t="s">
        <v>25</v>
      </c>
      <c r="B10" s="133"/>
      <c r="C10" s="133"/>
      <c r="D10" s="133"/>
      <c r="E10" s="130">
        <f>SUM(E7:F9)</f>
        <v>20000</v>
      </c>
      <c r="F10" s="130"/>
    </row>
    <row r="11" spans="1:6" ht="24.75" customHeight="1" x14ac:dyDescent="0.25">
      <c r="A11" s="72" t="s">
        <v>22</v>
      </c>
      <c r="B11" s="73"/>
      <c r="C11" s="73"/>
      <c r="D11" s="73"/>
      <c r="E11" s="73"/>
      <c r="F11" s="74"/>
    </row>
    <row r="12" spans="1:6" ht="111.75" customHeight="1" x14ac:dyDescent="0.25">
      <c r="A12" s="75" t="s">
        <v>141</v>
      </c>
      <c r="B12" s="76"/>
      <c r="C12" s="76"/>
      <c r="D12" s="76"/>
      <c r="E12" s="76"/>
      <c r="F12" s="77"/>
    </row>
    <row r="13" spans="1:6" ht="29.25" customHeight="1" x14ac:dyDescent="0.25">
      <c r="A13" s="72" t="s">
        <v>23</v>
      </c>
      <c r="B13" s="73"/>
      <c r="C13" s="73"/>
      <c r="D13" s="73"/>
      <c r="E13" s="73"/>
      <c r="F13" s="74"/>
    </row>
    <row r="14" spans="1:6" ht="298.5" customHeight="1" x14ac:dyDescent="0.25">
      <c r="A14" s="75" t="s">
        <v>156</v>
      </c>
      <c r="B14" s="142"/>
      <c r="C14" s="142"/>
      <c r="D14" s="142"/>
      <c r="E14" s="142"/>
      <c r="F14" s="143"/>
    </row>
    <row r="15" spans="1:6" ht="22.5" customHeight="1" x14ac:dyDescent="0.25">
      <c r="A15" s="114" t="s">
        <v>2</v>
      </c>
      <c r="B15" s="115"/>
      <c r="C15" s="116"/>
      <c r="D15" s="111" t="s">
        <v>32</v>
      </c>
      <c r="E15" s="112"/>
      <c r="F15" s="113"/>
    </row>
    <row r="16" spans="1:6" ht="50.25" customHeight="1" x14ac:dyDescent="0.25">
      <c r="A16" s="117"/>
      <c r="B16" s="118"/>
      <c r="C16" s="119"/>
      <c r="D16" s="19" t="s">
        <v>26</v>
      </c>
      <c r="E16" s="20" t="s">
        <v>47</v>
      </c>
      <c r="F16" s="20" t="s">
        <v>27</v>
      </c>
    </row>
    <row r="17" spans="1:6" ht="31.5" customHeight="1" x14ac:dyDescent="0.25">
      <c r="A17" s="202" t="s">
        <v>140</v>
      </c>
      <c r="B17" s="244"/>
      <c r="C17" s="245"/>
      <c r="D17" s="21">
        <v>4</v>
      </c>
      <c r="E17" s="21">
        <v>5000</v>
      </c>
      <c r="F17" s="21">
        <v>20000</v>
      </c>
    </row>
    <row r="18" spans="1:6" ht="25.5" customHeight="1" x14ac:dyDescent="0.25">
      <c r="A18" s="141" t="s">
        <v>101</v>
      </c>
      <c r="B18" s="141"/>
      <c r="C18" s="141"/>
      <c r="D18" s="22"/>
      <c r="E18" s="22"/>
      <c r="F18" s="21">
        <f>SUM(F5:F17)</f>
        <v>20000</v>
      </c>
    </row>
    <row r="19" spans="1:6" ht="29.25" customHeight="1" x14ac:dyDescent="0.25">
      <c r="A19" s="120" t="s">
        <v>28</v>
      </c>
      <c r="B19" s="121"/>
      <c r="C19" s="121"/>
      <c r="D19" s="121"/>
      <c r="E19" s="121"/>
      <c r="F19" s="122"/>
    </row>
    <row r="20" spans="1:6" ht="42" customHeight="1" x14ac:dyDescent="0.25">
      <c r="A20" s="123" t="s">
        <v>2</v>
      </c>
      <c r="B20" s="123"/>
      <c r="C20" s="23" t="s">
        <v>46</v>
      </c>
      <c r="D20" s="24" t="s">
        <v>43</v>
      </c>
      <c r="E20" s="24" t="s">
        <v>44</v>
      </c>
      <c r="F20" s="24" t="s">
        <v>45</v>
      </c>
    </row>
    <row r="21" spans="1:6" ht="42" customHeight="1" x14ac:dyDescent="0.25">
      <c r="A21" s="137" t="s">
        <v>140</v>
      </c>
      <c r="B21" s="137"/>
      <c r="C21" s="29" t="s">
        <v>42</v>
      </c>
      <c r="D21" s="10" t="s">
        <v>42</v>
      </c>
      <c r="E21" s="10" t="s">
        <v>42</v>
      </c>
      <c r="F21" s="10" t="s">
        <v>42</v>
      </c>
    </row>
    <row r="22" spans="1:6" ht="35.25" customHeight="1" x14ac:dyDescent="0.25">
      <c r="A22" s="215" t="s">
        <v>29</v>
      </c>
      <c r="B22" s="216"/>
      <c r="C22" s="216"/>
      <c r="D22" s="216"/>
      <c r="E22" s="216"/>
      <c r="F22" s="217"/>
    </row>
    <row r="23" spans="1:6" ht="63.75" customHeight="1" x14ac:dyDescent="0.25">
      <c r="A23" s="75" t="s">
        <v>147</v>
      </c>
      <c r="B23" s="76"/>
      <c r="C23" s="76"/>
      <c r="D23" s="76"/>
      <c r="E23" s="76"/>
      <c r="F23" s="77"/>
    </row>
    <row r="24" spans="1:6" ht="136.5" customHeight="1" x14ac:dyDescent="0.25">
      <c r="A24" s="25" t="s">
        <v>109</v>
      </c>
      <c r="B24" s="94" t="s">
        <v>249</v>
      </c>
      <c r="C24" s="95"/>
      <c r="D24" s="96"/>
      <c r="E24" s="9" t="s">
        <v>110</v>
      </c>
      <c r="F24" s="26" t="s">
        <v>113</v>
      </c>
    </row>
  </sheetData>
  <mergeCells count="31">
    <mergeCell ref="B24:D24"/>
    <mergeCell ref="A13:F13"/>
    <mergeCell ref="A14:F14"/>
    <mergeCell ref="A15:C16"/>
    <mergeCell ref="D15:F15"/>
    <mergeCell ref="A17:C17"/>
    <mergeCell ref="A18:C18"/>
    <mergeCell ref="A19:F19"/>
    <mergeCell ref="A20:B20"/>
    <mergeCell ref="A21:B21"/>
    <mergeCell ref="A22:F22"/>
    <mergeCell ref="A23:F23"/>
    <mergeCell ref="A12:F12"/>
    <mergeCell ref="B5:F5"/>
    <mergeCell ref="A6:D6"/>
    <mergeCell ref="E6:F6"/>
    <mergeCell ref="A7:D7"/>
    <mergeCell ref="E7:F7"/>
    <mergeCell ref="A8:D8"/>
    <mergeCell ref="E8:F8"/>
    <mergeCell ref="A9:D9"/>
    <mergeCell ref="E9:F9"/>
    <mergeCell ref="A10:D10"/>
    <mergeCell ref="E10:F10"/>
    <mergeCell ref="A11:F11"/>
    <mergeCell ref="B4:F4"/>
    <mergeCell ref="B1:F1"/>
    <mergeCell ref="A2:B2"/>
    <mergeCell ref="C2:F2"/>
    <mergeCell ref="A3:D3"/>
    <mergeCell ref="E3:F3"/>
  </mergeCells>
  <printOptions horizontalCentered="1"/>
  <pageMargins left="0.31496062992125984" right="0.31496062992125984" top="0.35433070866141736" bottom="0.35433070866141736" header="0.31496062992125984" footer="0.31496062992125984"/>
  <pageSetup paperSize="9" scale="85"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I4"/>
  <sheetViews>
    <sheetView workbookViewId="0">
      <selection activeCell="D3" sqref="D3"/>
    </sheetView>
  </sheetViews>
  <sheetFormatPr defaultRowHeight="15" x14ac:dyDescent="0.25"/>
  <cols>
    <col min="1" max="1" width="28.7109375" style="27" customWidth="1"/>
    <col min="2" max="2" width="17.42578125" style="27" customWidth="1"/>
    <col min="3" max="3" width="10.140625" style="27" customWidth="1"/>
    <col min="4" max="4" width="8.5703125" style="27" customWidth="1"/>
    <col min="5" max="6" width="9.5703125" style="27" customWidth="1"/>
    <col min="7" max="7" width="15.28515625" style="27" customWidth="1"/>
    <col min="8" max="8" width="10.85546875" style="27" customWidth="1"/>
    <col min="9" max="9" width="9.5703125" style="27" customWidth="1"/>
  </cols>
  <sheetData>
    <row r="1" spans="1:9" x14ac:dyDescent="0.25">
      <c r="C1" s="144"/>
      <c r="D1" s="144"/>
      <c r="E1" s="144"/>
      <c r="F1" s="144"/>
      <c r="G1" s="144"/>
    </row>
    <row r="2" spans="1:9" ht="45" customHeight="1" x14ac:dyDescent="0.25">
      <c r="A2" s="28" t="s">
        <v>100</v>
      </c>
      <c r="B2" s="161" t="s">
        <v>31</v>
      </c>
      <c r="C2" s="161"/>
      <c r="D2" s="161"/>
      <c r="E2" s="161"/>
      <c r="F2" s="161"/>
      <c r="G2" s="161"/>
      <c r="H2" s="161"/>
      <c r="I2" s="161"/>
    </row>
    <row r="3" spans="1:9" ht="88.5" customHeight="1" x14ac:dyDescent="0.25">
      <c r="A3" s="246" t="s">
        <v>147</v>
      </c>
      <c r="B3" s="11" t="s">
        <v>14</v>
      </c>
      <c r="C3" s="11" t="s">
        <v>258</v>
      </c>
      <c r="D3" s="11" t="s">
        <v>259</v>
      </c>
      <c r="E3" s="11" t="s">
        <v>15</v>
      </c>
      <c r="F3" s="11" t="s">
        <v>35</v>
      </c>
      <c r="G3" s="11" t="s">
        <v>61</v>
      </c>
      <c r="H3" s="11" t="s">
        <v>16</v>
      </c>
      <c r="I3" s="11" t="s">
        <v>17</v>
      </c>
    </row>
    <row r="4" spans="1:9" ht="75" customHeight="1" x14ac:dyDescent="0.25">
      <c r="A4" s="246"/>
      <c r="B4" s="12" t="s">
        <v>143</v>
      </c>
      <c r="C4" s="13">
        <v>0</v>
      </c>
      <c r="D4" s="13">
        <v>4</v>
      </c>
      <c r="E4" s="14" t="s">
        <v>26</v>
      </c>
      <c r="F4" s="15">
        <v>0.2</v>
      </c>
      <c r="G4" s="14" t="s">
        <v>150</v>
      </c>
      <c r="H4" s="16" t="s">
        <v>69</v>
      </c>
      <c r="I4" s="16" t="s">
        <v>252</v>
      </c>
    </row>
  </sheetData>
  <mergeCells count="3">
    <mergeCell ref="C1:G1"/>
    <mergeCell ref="B2:I2"/>
    <mergeCell ref="A3:A4"/>
  </mergeCells>
  <printOptions horizontalCentered="1"/>
  <pageMargins left="0.31496062992125984" right="0.31496062992125984" top="0.35433070866141736" bottom="0.35433070866141736" header="0.31496062992125984" footer="0.31496062992125984"/>
  <pageSetup paperSize="9" scale="8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C00000"/>
  </sheetPr>
  <dimension ref="A1:F24"/>
  <sheetViews>
    <sheetView workbookViewId="0">
      <selection activeCell="W7" sqref="W7"/>
    </sheetView>
  </sheetViews>
  <sheetFormatPr defaultRowHeight="15" x14ac:dyDescent="0.25"/>
  <cols>
    <col min="1" max="1" width="38.28515625" style="27" customWidth="1"/>
    <col min="2" max="6" width="14.5703125" style="27" customWidth="1"/>
  </cols>
  <sheetData>
    <row r="1" spans="1:6" x14ac:dyDescent="0.25">
      <c r="A1" s="17"/>
      <c r="B1" s="78"/>
      <c r="C1" s="78"/>
      <c r="D1" s="78"/>
      <c r="E1" s="78"/>
      <c r="F1" s="78"/>
    </row>
    <row r="2" spans="1:6" ht="31.15" customHeight="1" x14ac:dyDescent="0.25">
      <c r="A2" s="107" t="s">
        <v>18</v>
      </c>
      <c r="B2" s="107"/>
      <c r="C2" s="108" t="s">
        <v>77</v>
      </c>
      <c r="D2" s="108"/>
      <c r="E2" s="108"/>
      <c r="F2" s="108"/>
    </row>
    <row r="3" spans="1:6" ht="30.6" customHeight="1" x14ac:dyDescent="0.25">
      <c r="A3" s="84" t="s">
        <v>19</v>
      </c>
      <c r="B3" s="84"/>
      <c r="C3" s="84"/>
      <c r="D3" s="84"/>
      <c r="E3" s="109" t="s">
        <v>41</v>
      </c>
      <c r="F3" s="109"/>
    </row>
    <row r="4" spans="1:6" ht="32.450000000000003" customHeight="1" x14ac:dyDescent="0.25">
      <c r="A4" s="18" t="s">
        <v>20</v>
      </c>
      <c r="B4" s="110" t="s">
        <v>38</v>
      </c>
      <c r="C4" s="87"/>
      <c r="D4" s="87"/>
      <c r="E4" s="87"/>
      <c r="F4" s="88"/>
    </row>
    <row r="5" spans="1:6" ht="34.15" customHeight="1" x14ac:dyDescent="0.25">
      <c r="A5" s="9" t="s">
        <v>21</v>
      </c>
      <c r="B5" s="131" t="s">
        <v>151</v>
      </c>
      <c r="C5" s="131"/>
      <c r="D5" s="131"/>
      <c r="E5" s="131"/>
      <c r="F5" s="131"/>
    </row>
    <row r="6" spans="1:6" ht="34.15" customHeight="1" x14ac:dyDescent="0.25">
      <c r="A6" s="123" t="s">
        <v>24</v>
      </c>
      <c r="B6" s="123"/>
      <c r="C6" s="123"/>
      <c r="D6" s="123"/>
      <c r="E6" s="132" t="s">
        <v>1</v>
      </c>
      <c r="F6" s="132"/>
    </row>
    <row r="7" spans="1:6" ht="25.5" customHeight="1" x14ac:dyDescent="0.25">
      <c r="A7" s="129" t="s">
        <v>36</v>
      </c>
      <c r="B7" s="129"/>
      <c r="C7" s="129"/>
      <c r="D7" s="129"/>
      <c r="E7" s="130">
        <v>16000</v>
      </c>
      <c r="F7" s="130"/>
    </row>
    <row r="8" spans="1:6" ht="34.15" hidden="1" customHeight="1" x14ac:dyDescent="0.25">
      <c r="A8" s="124" t="s">
        <v>33</v>
      </c>
      <c r="B8" s="125"/>
      <c r="C8" s="125"/>
      <c r="D8" s="126"/>
      <c r="E8" s="127"/>
      <c r="F8" s="128"/>
    </row>
    <row r="9" spans="1:6" ht="34.15" hidden="1" customHeight="1" x14ac:dyDescent="0.25">
      <c r="A9" s="129" t="s">
        <v>30</v>
      </c>
      <c r="B9" s="129"/>
      <c r="C9" s="129"/>
      <c r="D9" s="129"/>
      <c r="E9" s="130"/>
      <c r="F9" s="130"/>
    </row>
    <row r="10" spans="1:6" ht="34.15" customHeight="1" x14ac:dyDescent="0.25">
      <c r="A10" s="133" t="s">
        <v>25</v>
      </c>
      <c r="B10" s="133"/>
      <c r="C10" s="133"/>
      <c r="D10" s="133"/>
      <c r="E10" s="130">
        <f>SUM(E7:F9)</f>
        <v>16000</v>
      </c>
      <c r="F10" s="130"/>
    </row>
    <row r="11" spans="1:6" ht="26.25" customHeight="1" x14ac:dyDescent="0.25">
      <c r="A11" s="72" t="s">
        <v>22</v>
      </c>
      <c r="B11" s="73"/>
      <c r="C11" s="73"/>
      <c r="D11" s="73"/>
      <c r="E11" s="73"/>
      <c r="F11" s="74"/>
    </row>
    <row r="12" spans="1:6" ht="24.75" customHeight="1" x14ac:dyDescent="0.25">
      <c r="A12" s="134" t="s">
        <v>37</v>
      </c>
      <c r="B12" s="135"/>
      <c r="C12" s="135"/>
      <c r="D12" s="135"/>
      <c r="E12" s="135"/>
      <c r="F12" s="136"/>
    </row>
    <row r="13" spans="1:6" ht="27" customHeight="1" x14ac:dyDescent="0.25">
      <c r="A13" s="72" t="s">
        <v>23</v>
      </c>
      <c r="B13" s="73"/>
      <c r="C13" s="73"/>
      <c r="D13" s="73"/>
      <c r="E13" s="73"/>
      <c r="F13" s="74"/>
    </row>
    <row r="14" spans="1:6" ht="181.5" customHeight="1" x14ac:dyDescent="0.25">
      <c r="A14" s="75" t="s">
        <v>209</v>
      </c>
      <c r="B14" s="142"/>
      <c r="C14" s="142"/>
      <c r="D14" s="142"/>
      <c r="E14" s="142"/>
      <c r="F14" s="143"/>
    </row>
    <row r="15" spans="1:6" ht="27.6" customHeight="1" x14ac:dyDescent="0.25">
      <c r="A15" s="114" t="s">
        <v>2</v>
      </c>
      <c r="B15" s="115"/>
      <c r="C15" s="116"/>
      <c r="D15" s="111" t="s">
        <v>32</v>
      </c>
      <c r="E15" s="112"/>
      <c r="F15" s="113"/>
    </row>
    <row r="16" spans="1:6" ht="40.5" customHeight="1" x14ac:dyDescent="0.25">
      <c r="A16" s="117"/>
      <c r="B16" s="118"/>
      <c r="C16" s="119"/>
      <c r="D16" s="19" t="s">
        <v>26</v>
      </c>
      <c r="E16" s="20" t="s">
        <v>47</v>
      </c>
      <c r="F16" s="20" t="s">
        <v>27</v>
      </c>
    </row>
    <row r="17" spans="1:6" ht="40.9" customHeight="1" x14ac:dyDescent="0.25">
      <c r="A17" s="138" t="s">
        <v>38</v>
      </c>
      <c r="B17" s="139"/>
      <c r="C17" s="140"/>
      <c r="D17" s="21">
        <v>12</v>
      </c>
      <c r="E17" s="21">
        <v>1250</v>
      </c>
      <c r="F17" s="21">
        <v>16000</v>
      </c>
    </row>
    <row r="18" spans="1:6" ht="30.75" customHeight="1" x14ac:dyDescent="0.25">
      <c r="A18" s="141" t="s">
        <v>101</v>
      </c>
      <c r="B18" s="141"/>
      <c r="C18" s="141"/>
      <c r="D18" s="22"/>
      <c r="E18" s="22"/>
      <c r="F18" s="21">
        <f>SUM(F1:F17)</f>
        <v>16000</v>
      </c>
    </row>
    <row r="19" spans="1:6" ht="32.450000000000003" customHeight="1" x14ac:dyDescent="0.25">
      <c r="A19" s="120" t="s">
        <v>28</v>
      </c>
      <c r="B19" s="121"/>
      <c r="C19" s="121"/>
      <c r="D19" s="121"/>
      <c r="E19" s="121"/>
      <c r="F19" s="122"/>
    </row>
    <row r="20" spans="1:6" ht="44.45" customHeight="1" x14ac:dyDescent="0.25">
      <c r="A20" s="123" t="s">
        <v>2</v>
      </c>
      <c r="B20" s="123"/>
      <c r="C20" s="23" t="s">
        <v>46</v>
      </c>
      <c r="D20" s="24" t="s">
        <v>43</v>
      </c>
      <c r="E20" s="24" t="s">
        <v>44</v>
      </c>
      <c r="F20" s="24" t="s">
        <v>45</v>
      </c>
    </row>
    <row r="21" spans="1:6" ht="49.15" customHeight="1" x14ac:dyDescent="0.25">
      <c r="A21" s="137" t="s">
        <v>38</v>
      </c>
      <c r="B21" s="137"/>
      <c r="C21" s="29" t="s">
        <v>42</v>
      </c>
      <c r="D21" s="10" t="s">
        <v>42</v>
      </c>
      <c r="E21" s="10" t="s">
        <v>42</v>
      </c>
      <c r="F21" s="10" t="s">
        <v>42</v>
      </c>
    </row>
    <row r="22" spans="1:6" ht="48" customHeight="1" x14ac:dyDescent="0.25">
      <c r="A22" s="114" t="s">
        <v>29</v>
      </c>
      <c r="B22" s="115"/>
      <c r="C22" s="115"/>
      <c r="D22" s="115"/>
      <c r="E22" s="115"/>
      <c r="F22" s="116"/>
    </row>
    <row r="23" spans="1:6" ht="45" customHeight="1" x14ac:dyDescent="0.25">
      <c r="A23" s="75" t="s">
        <v>125</v>
      </c>
      <c r="B23" s="76"/>
      <c r="C23" s="76"/>
      <c r="D23" s="76"/>
      <c r="E23" s="76"/>
      <c r="F23" s="77"/>
    </row>
    <row r="24" spans="1:6" ht="61.9" customHeight="1" x14ac:dyDescent="0.25">
      <c r="A24" s="25" t="s">
        <v>109</v>
      </c>
      <c r="B24" s="94" t="s">
        <v>240</v>
      </c>
      <c r="C24" s="95"/>
      <c r="D24" s="96"/>
      <c r="E24" s="9" t="s">
        <v>110</v>
      </c>
      <c r="F24" s="26" t="s">
        <v>111</v>
      </c>
    </row>
  </sheetData>
  <mergeCells count="31">
    <mergeCell ref="B24:D24"/>
    <mergeCell ref="A21:B21"/>
    <mergeCell ref="A23:F23"/>
    <mergeCell ref="A22:F22"/>
    <mergeCell ref="E10:F10"/>
    <mergeCell ref="A17:C17"/>
    <mergeCell ref="A18:C18"/>
    <mergeCell ref="A11:F11"/>
    <mergeCell ref="A13:F13"/>
    <mergeCell ref="A14:F14"/>
    <mergeCell ref="B4:F4"/>
    <mergeCell ref="D15:F15"/>
    <mergeCell ref="A15:C16"/>
    <mergeCell ref="A19:F19"/>
    <mergeCell ref="A20:B20"/>
    <mergeCell ref="A8:D8"/>
    <mergeCell ref="E8:F8"/>
    <mergeCell ref="A7:D7"/>
    <mergeCell ref="A9:D9"/>
    <mergeCell ref="E7:F7"/>
    <mergeCell ref="E9:F9"/>
    <mergeCell ref="B5:F5"/>
    <mergeCell ref="A6:D6"/>
    <mergeCell ref="E6:F6"/>
    <mergeCell ref="A10:D10"/>
    <mergeCell ref="A12:F12"/>
    <mergeCell ref="B1:F1"/>
    <mergeCell ref="A2:B2"/>
    <mergeCell ref="C2:F2"/>
    <mergeCell ref="A3:D3"/>
    <mergeCell ref="E3:F3"/>
  </mergeCells>
  <printOptions horizontalCentered="1"/>
  <pageMargins left="0.31496062992125984" right="0.31496062992125984" top="0.35433070866141736" bottom="0.35433070866141736" header="0.31496062992125984" footer="0.31496062992125984"/>
  <pageSetup paperSize="9" scale="8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I4"/>
  <sheetViews>
    <sheetView workbookViewId="0">
      <selection activeCell="G10" sqref="G10"/>
    </sheetView>
  </sheetViews>
  <sheetFormatPr defaultRowHeight="15" x14ac:dyDescent="0.25"/>
  <cols>
    <col min="1" max="1" width="18.42578125" style="27" customWidth="1"/>
    <col min="2" max="2" width="14.85546875" style="27" customWidth="1"/>
    <col min="3" max="3" width="8.7109375" style="27" customWidth="1"/>
    <col min="4" max="4" width="9.42578125" style="27" customWidth="1"/>
    <col min="5" max="5" width="9.85546875" style="27" customWidth="1"/>
    <col min="6" max="6" width="10.140625" style="27" customWidth="1"/>
    <col min="7" max="7" width="13.28515625" style="27" customWidth="1"/>
    <col min="8" max="8" width="11.140625" style="27" customWidth="1"/>
    <col min="9" max="9" width="16.85546875" style="27" customWidth="1"/>
  </cols>
  <sheetData>
    <row r="1" spans="1:9" x14ac:dyDescent="0.25">
      <c r="C1" s="144"/>
      <c r="D1" s="144"/>
      <c r="E1" s="144"/>
      <c r="F1" s="144"/>
      <c r="G1" s="144"/>
    </row>
    <row r="2" spans="1:9" ht="45" customHeight="1" x14ac:dyDescent="0.25">
      <c r="A2" s="69" t="s">
        <v>100</v>
      </c>
      <c r="B2" s="145" t="s">
        <v>31</v>
      </c>
      <c r="C2" s="145"/>
      <c r="D2" s="145"/>
      <c r="E2" s="145"/>
      <c r="F2" s="145"/>
      <c r="G2" s="145"/>
      <c r="H2" s="145"/>
      <c r="I2" s="145"/>
    </row>
    <row r="3" spans="1:9" ht="71.45" customHeight="1" x14ac:dyDescent="0.25">
      <c r="A3" s="146" t="s">
        <v>125</v>
      </c>
      <c r="B3" s="69" t="s">
        <v>14</v>
      </c>
      <c r="C3" s="69" t="s">
        <v>258</v>
      </c>
      <c r="D3" s="69" t="s">
        <v>259</v>
      </c>
      <c r="E3" s="69" t="s">
        <v>15</v>
      </c>
      <c r="F3" s="69" t="s">
        <v>35</v>
      </c>
      <c r="G3" s="69" t="s">
        <v>61</v>
      </c>
      <c r="H3" s="69" t="s">
        <v>16</v>
      </c>
      <c r="I3" s="69" t="s">
        <v>17</v>
      </c>
    </row>
    <row r="4" spans="1:9" ht="222" customHeight="1" x14ac:dyDescent="0.25">
      <c r="A4" s="146"/>
      <c r="B4" s="70" t="s">
        <v>39</v>
      </c>
      <c r="C4" s="70">
        <v>8</v>
      </c>
      <c r="D4" s="70">
        <v>13</v>
      </c>
      <c r="E4" s="70" t="s">
        <v>62</v>
      </c>
      <c r="F4" s="71">
        <v>0.1</v>
      </c>
      <c r="G4" s="70" t="s">
        <v>152</v>
      </c>
      <c r="H4" s="70" t="s">
        <v>53</v>
      </c>
      <c r="I4" s="70" t="s">
        <v>197</v>
      </c>
    </row>
  </sheetData>
  <mergeCells count="3">
    <mergeCell ref="C1:G1"/>
    <mergeCell ref="B2:I2"/>
    <mergeCell ref="A3:A4"/>
  </mergeCells>
  <printOptions horizontalCentered="1"/>
  <pageMargins left="0.31496062992125984" right="0.31496062992125984" top="0.35433070866141736" bottom="0.35433070866141736" header="0.31496062992125984" footer="0.31496062992125984"/>
  <pageSetup paperSize="9" scale="8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C00000"/>
  </sheetPr>
  <dimension ref="A1:F26"/>
  <sheetViews>
    <sheetView topLeftCell="A7" workbookViewId="0">
      <selection activeCell="H11" sqref="H11"/>
    </sheetView>
  </sheetViews>
  <sheetFormatPr defaultRowHeight="15" x14ac:dyDescent="0.25"/>
  <cols>
    <col min="1" max="1" width="38.28515625" style="27" customWidth="1"/>
    <col min="2" max="6" width="14.5703125" style="27" customWidth="1"/>
  </cols>
  <sheetData>
    <row r="1" spans="1:6" x14ac:dyDescent="0.25">
      <c r="A1" s="17"/>
      <c r="B1" s="149"/>
      <c r="C1" s="149"/>
      <c r="D1" s="149"/>
      <c r="E1" s="149"/>
      <c r="F1" s="149"/>
    </row>
    <row r="2" spans="1:6" ht="31.15" customHeight="1" x14ac:dyDescent="0.25">
      <c r="A2" s="107" t="s">
        <v>18</v>
      </c>
      <c r="B2" s="107"/>
      <c r="C2" s="108" t="s">
        <v>77</v>
      </c>
      <c r="D2" s="108"/>
      <c r="E2" s="108"/>
      <c r="F2" s="108"/>
    </row>
    <row r="3" spans="1:6" ht="23.25" customHeight="1" x14ac:dyDescent="0.25">
      <c r="A3" s="84" t="s">
        <v>19</v>
      </c>
      <c r="B3" s="84"/>
      <c r="C3" s="84"/>
      <c r="D3" s="84"/>
      <c r="E3" s="109" t="s">
        <v>54</v>
      </c>
      <c r="F3" s="109"/>
    </row>
    <row r="4" spans="1:6" ht="24.75" customHeight="1" x14ac:dyDescent="0.25">
      <c r="A4" s="18" t="s">
        <v>20</v>
      </c>
      <c r="B4" s="110" t="s">
        <v>56</v>
      </c>
      <c r="C4" s="87"/>
      <c r="D4" s="87"/>
      <c r="E4" s="87"/>
      <c r="F4" s="88"/>
    </row>
    <row r="5" spans="1:6" ht="34.15" customHeight="1" x14ac:dyDescent="0.25">
      <c r="A5" s="9" t="s">
        <v>21</v>
      </c>
      <c r="B5" s="131" t="s">
        <v>151</v>
      </c>
      <c r="C5" s="131"/>
      <c r="D5" s="131"/>
      <c r="E5" s="131"/>
      <c r="F5" s="131"/>
    </row>
    <row r="6" spans="1:6" ht="34.15" customHeight="1" x14ac:dyDescent="0.25">
      <c r="A6" s="123" t="s">
        <v>24</v>
      </c>
      <c r="B6" s="123"/>
      <c r="C6" s="123"/>
      <c r="D6" s="123"/>
      <c r="E6" s="132" t="s">
        <v>1</v>
      </c>
      <c r="F6" s="132"/>
    </row>
    <row r="7" spans="1:6" ht="21.75" customHeight="1" x14ac:dyDescent="0.25">
      <c r="A7" s="147" t="s">
        <v>36</v>
      </c>
      <c r="B7" s="147"/>
      <c r="C7" s="147"/>
      <c r="D7" s="147"/>
      <c r="E7" s="148">
        <v>55000</v>
      </c>
      <c r="F7" s="148"/>
    </row>
    <row r="8" spans="1:6" ht="34.15" hidden="1" customHeight="1" x14ac:dyDescent="0.25">
      <c r="A8" s="153" t="s">
        <v>33</v>
      </c>
      <c r="B8" s="154"/>
      <c r="C8" s="154"/>
      <c r="D8" s="155"/>
      <c r="E8" s="156"/>
      <c r="F8" s="157"/>
    </row>
    <row r="9" spans="1:6" ht="34.15" hidden="1" customHeight="1" x14ac:dyDescent="0.25">
      <c r="A9" s="147" t="s">
        <v>30</v>
      </c>
      <c r="B9" s="147"/>
      <c r="C9" s="147"/>
      <c r="D9" s="147"/>
      <c r="E9" s="148"/>
      <c r="F9" s="148"/>
    </row>
    <row r="10" spans="1:6" ht="34.15" customHeight="1" x14ac:dyDescent="0.25">
      <c r="A10" s="123" t="s">
        <v>25</v>
      </c>
      <c r="B10" s="123"/>
      <c r="C10" s="123"/>
      <c r="D10" s="123"/>
      <c r="E10" s="148">
        <f>SUM(E7:F9)</f>
        <v>55000</v>
      </c>
      <c r="F10" s="148"/>
    </row>
    <row r="11" spans="1:6" ht="23.25" customHeight="1" x14ac:dyDescent="0.25">
      <c r="A11" s="72" t="s">
        <v>22</v>
      </c>
      <c r="B11" s="73"/>
      <c r="C11" s="73"/>
      <c r="D11" s="73"/>
      <c r="E11" s="73"/>
      <c r="F11" s="74"/>
    </row>
    <row r="12" spans="1:6" ht="48.75" customHeight="1" x14ac:dyDescent="0.25">
      <c r="A12" s="75" t="s">
        <v>124</v>
      </c>
      <c r="B12" s="76"/>
      <c r="C12" s="76"/>
      <c r="D12" s="76"/>
      <c r="E12" s="76"/>
      <c r="F12" s="77"/>
    </row>
    <row r="13" spans="1:6" ht="22.5" customHeight="1" x14ac:dyDescent="0.25">
      <c r="A13" s="72" t="s">
        <v>23</v>
      </c>
      <c r="B13" s="73"/>
      <c r="C13" s="73"/>
      <c r="D13" s="73"/>
      <c r="E13" s="73"/>
      <c r="F13" s="74"/>
    </row>
    <row r="14" spans="1:6" ht="163.5" customHeight="1" x14ac:dyDescent="0.25">
      <c r="A14" s="158" t="s">
        <v>210</v>
      </c>
      <c r="B14" s="159"/>
      <c r="C14" s="159"/>
      <c r="D14" s="159"/>
      <c r="E14" s="159"/>
      <c r="F14" s="160"/>
    </row>
    <row r="15" spans="1:6" ht="15.75" customHeight="1" x14ac:dyDescent="0.25">
      <c r="A15" s="150"/>
      <c r="B15" s="151"/>
      <c r="C15" s="151"/>
      <c r="D15" s="151"/>
      <c r="E15" s="151"/>
      <c r="F15" s="152"/>
    </row>
    <row r="16" spans="1:6" ht="21.75" customHeight="1" x14ac:dyDescent="0.25">
      <c r="A16" s="114" t="s">
        <v>2</v>
      </c>
      <c r="B16" s="115"/>
      <c r="C16" s="116"/>
      <c r="D16" s="111" t="s">
        <v>32</v>
      </c>
      <c r="E16" s="112"/>
      <c r="F16" s="113"/>
    </row>
    <row r="17" spans="1:6" ht="43.5" customHeight="1" x14ac:dyDescent="0.25">
      <c r="A17" s="117"/>
      <c r="B17" s="118"/>
      <c r="C17" s="119"/>
      <c r="D17" s="37" t="s">
        <v>26</v>
      </c>
      <c r="E17" s="38" t="s">
        <v>47</v>
      </c>
      <c r="F17" s="38" t="s">
        <v>27</v>
      </c>
    </row>
    <row r="18" spans="1:6" ht="30" customHeight="1" x14ac:dyDescent="0.25">
      <c r="A18" s="138" t="s">
        <v>56</v>
      </c>
      <c r="B18" s="139"/>
      <c r="C18" s="140"/>
      <c r="D18" s="21">
        <v>17</v>
      </c>
      <c r="E18" s="21">
        <v>225</v>
      </c>
      <c r="F18" s="21">
        <v>46000</v>
      </c>
    </row>
    <row r="19" spans="1:6" ht="30" customHeight="1" x14ac:dyDescent="0.25">
      <c r="A19" s="60" t="s">
        <v>205</v>
      </c>
      <c r="B19" s="61"/>
      <c r="C19" s="62"/>
      <c r="D19" s="21">
        <v>8</v>
      </c>
      <c r="E19" s="21">
        <v>625</v>
      </c>
      <c r="F19" s="21">
        <v>5000</v>
      </c>
    </row>
    <row r="20" spans="1:6" ht="27.75" customHeight="1" x14ac:dyDescent="0.25">
      <c r="A20" s="141" t="s">
        <v>101</v>
      </c>
      <c r="B20" s="141"/>
      <c r="C20" s="141"/>
      <c r="D20" s="22"/>
      <c r="E20" s="22"/>
      <c r="F20" s="21">
        <v>51000</v>
      </c>
    </row>
    <row r="21" spans="1:6" ht="32.450000000000003" customHeight="1" x14ac:dyDescent="0.25">
      <c r="A21" s="120" t="s">
        <v>28</v>
      </c>
      <c r="B21" s="121"/>
      <c r="C21" s="121"/>
      <c r="D21" s="121"/>
      <c r="E21" s="121"/>
      <c r="F21" s="122"/>
    </row>
    <row r="22" spans="1:6" ht="44.45" customHeight="1" x14ac:dyDescent="0.25">
      <c r="A22" s="123" t="s">
        <v>2</v>
      </c>
      <c r="B22" s="123"/>
      <c r="C22" s="39" t="s">
        <v>46</v>
      </c>
      <c r="D22" s="28" t="s">
        <v>43</v>
      </c>
      <c r="E22" s="28" t="s">
        <v>44</v>
      </c>
      <c r="F22" s="28" t="s">
        <v>45</v>
      </c>
    </row>
    <row r="23" spans="1:6" ht="30" customHeight="1" x14ac:dyDescent="0.25">
      <c r="A23" s="137" t="s">
        <v>56</v>
      </c>
      <c r="B23" s="137"/>
      <c r="C23" s="29" t="s">
        <v>42</v>
      </c>
      <c r="D23" s="10" t="s">
        <v>42</v>
      </c>
      <c r="E23" s="10" t="s">
        <v>42</v>
      </c>
      <c r="F23" s="10" t="s">
        <v>42</v>
      </c>
    </row>
    <row r="24" spans="1:6" ht="48" customHeight="1" x14ac:dyDescent="0.25">
      <c r="A24" s="114" t="s">
        <v>29</v>
      </c>
      <c r="B24" s="115"/>
      <c r="C24" s="115"/>
      <c r="D24" s="115"/>
      <c r="E24" s="115"/>
      <c r="F24" s="116"/>
    </row>
    <row r="25" spans="1:6" ht="35.25" customHeight="1" x14ac:dyDescent="0.25">
      <c r="A25" s="75" t="s">
        <v>126</v>
      </c>
      <c r="B25" s="76"/>
      <c r="C25" s="76"/>
      <c r="D25" s="76"/>
      <c r="E25" s="76"/>
      <c r="F25" s="77"/>
    </row>
    <row r="26" spans="1:6" ht="93.6" customHeight="1" x14ac:dyDescent="0.25">
      <c r="A26" s="25" t="s">
        <v>109</v>
      </c>
      <c r="B26" s="94" t="s">
        <v>241</v>
      </c>
      <c r="C26" s="95"/>
      <c r="D26" s="96"/>
      <c r="E26" s="9" t="s">
        <v>110</v>
      </c>
      <c r="F26" s="26" t="s">
        <v>111</v>
      </c>
    </row>
  </sheetData>
  <mergeCells count="32">
    <mergeCell ref="B26:D26"/>
    <mergeCell ref="B4:F4"/>
    <mergeCell ref="B5:F5"/>
    <mergeCell ref="A6:D6"/>
    <mergeCell ref="E6:F6"/>
    <mergeCell ref="A7:D7"/>
    <mergeCell ref="E7:F7"/>
    <mergeCell ref="A18:C18"/>
    <mergeCell ref="A20:C20"/>
    <mergeCell ref="A15:F15"/>
    <mergeCell ref="A8:D8"/>
    <mergeCell ref="E8:F8"/>
    <mergeCell ref="A12:F12"/>
    <mergeCell ref="A13:F13"/>
    <mergeCell ref="A14:F14"/>
    <mergeCell ref="A16:C17"/>
    <mergeCell ref="B1:F1"/>
    <mergeCell ref="A2:B2"/>
    <mergeCell ref="C2:F2"/>
    <mergeCell ref="A3:D3"/>
    <mergeCell ref="E3:F3"/>
    <mergeCell ref="D16:F16"/>
    <mergeCell ref="A9:D9"/>
    <mergeCell ref="E9:F9"/>
    <mergeCell ref="A10:D10"/>
    <mergeCell ref="E10:F10"/>
    <mergeCell ref="A11:F11"/>
    <mergeCell ref="A22:B22"/>
    <mergeCell ref="A23:B23"/>
    <mergeCell ref="A24:F24"/>
    <mergeCell ref="A25:F25"/>
    <mergeCell ref="A21:F21"/>
  </mergeCells>
  <printOptions horizontalCentered="1"/>
  <pageMargins left="0.31496062992125984" right="0.31496062992125984" top="0.35433070866141736" bottom="0.35433070866141736" header="0.31496062992125984" footer="0.31496062992125984"/>
  <pageSetup paperSize="9" scale="8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I4"/>
  <sheetViews>
    <sheetView workbookViewId="0">
      <selection activeCell="E8" sqref="E8"/>
    </sheetView>
  </sheetViews>
  <sheetFormatPr defaultRowHeight="15" x14ac:dyDescent="0.25"/>
  <cols>
    <col min="1" max="1" width="28.7109375" style="27" customWidth="1"/>
    <col min="2" max="2" width="17.42578125" style="27" customWidth="1"/>
    <col min="3" max="4" width="15.28515625" style="27" customWidth="1"/>
    <col min="5" max="5" width="11.140625" style="27" customWidth="1"/>
    <col min="6" max="6" width="9.7109375" style="27" customWidth="1"/>
    <col min="7" max="7" width="11" style="27" customWidth="1"/>
    <col min="8" max="8" width="11.28515625" style="27" customWidth="1"/>
    <col min="9" max="9" width="15.28515625" style="27" customWidth="1"/>
  </cols>
  <sheetData>
    <row r="1" spans="1:9" x14ac:dyDescent="0.25">
      <c r="C1" s="144"/>
      <c r="D1" s="144"/>
      <c r="E1" s="144"/>
      <c r="F1" s="144"/>
      <c r="G1" s="144"/>
    </row>
    <row r="2" spans="1:9" ht="45" customHeight="1" x14ac:dyDescent="0.25">
      <c r="A2" s="28" t="s">
        <v>100</v>
      </c>
      <c r="B2" s="161" t="s">
        <v>31</v>
      </c>
      <c r="C2" s="161"/>
      <c r="D2" s="161"/>
      <c r="E2" s="161"/>
      <c r="F2" s="161"/>
      <c r="G2" s="161"/>
      <c r="H2" s="161"/>
      <c r="I2" s="161"/>
    </row>
    <row r="3" spans="1:9" ht="71.45" customHeight="1" x14ac:dyDescent="0.25">
      <c r="A3" s="131" t="s">
        <v>126</v>
      </c>
      <c r="B3" s="11" t="s">
        <v>14</v>
      </c>
      <c r="C3" s="11" t="s">
        <v>258</v>
      </c>
      <c r="D3" s="11" t="s">
        <v>259</v>
      </c>
      <c r="E3" s="11" t="s">
        <v>15</v>
      </c>
      <c r="F3" s="11" t="s">
        <v>35</v>
      </c>
      <c r="G3" s="11" t="s">
        <v>61</v>
      </c>
      <c r="H3" s="11" t="s">
        <v>16</v>
      </c>
      <c r="I3" s="11" t="s">
        <v>17</v>
      </c>
    </row>
    <row r="4" spans="1:9" ht="90.75" customHeight="1" x14ac:dyDescent="0.25">
      <c r="A4" s="131"/>
      <c r="B4" s="36" t="s">
        <v>63</v>
      </c>
      <c r="C4" s="36" t="s">
        <v>217</v>
      </c>
      <c r="D4" s="36" t="s">
        <v>218</v>
      </c>
      <c r="E4" s="16" t="s">
        <v>26</v>
      </c>
      <c r="F4" s="16">
        <v>10</v>
      </c>
      <c r="G4" s="16" t="s">
        <v>64</v>
      </c>
      <c r="H4" s="16" t="s">
        <v>65</v>
      </c>
      <c r="I4" s="16" t="s">
        <v>161</v>
      </c>
    </row>
  </sheetData>
  <mergeCells count="3">
    <mergeCell ref="C1:G1"/>
    <mergeCell ref="B2:I2"/>
    <mergeCell ref="A3:A4"/>
  </mergeCells>
  <printOptions horizontalCentered="1"/>
  <pageMargins left="0.31496062992125984" right="0.31496062992125984" top="0.35433070866141736" bottom="0.35433070866141736" header="0.31496062992125984" footer="0.31496062992125984"/>
  <pageSetup paperSize="9" scale="8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C00000"/>
  </sheetPr>
  <dimension ref="A1:F24"/>
  <sheetViews>
    <sheetView workbookViewId="0">
      <selection activeCell="E7" sqref="E7:F7"/>
    </sheetView>
  </sheetViews>
  <sheetFormatPr defaultRowHeight="15" x14ac:dyDescent="0.25"/>
  <cols>
    <col min="1" max="1" width="38.28515625" style="27" customWidth="1"/>
    <col min="2" max="6" width="14.5703125" style="27" customWidth="1"/>
  </cols>
  <sheetData>
    <row r="1" spans="1:6" x14ac:dyDescent="0.25">
      <c r="A1" s="17"/>
      <c r="B1" s="78"/>
      <c r="C1" s="78"/>
      <c r="D1" s="78"/>
      <c r="E1" s="78"/>
      <c r="F1" s="78"/>
    </row>
    <row r="2" spans="1:6" ht="31.15" customHeight="1" x14ac:dyDescent="0.25">
      <c r="A2" s="107" t="s">
        <v>18</v>
      </c>
      <c r="B2" s="107"/>
      <c r="C2" s="108" t="s">
        <v>77</v>
      </c>
      <c r="D2" s="108"/>
      <c r="E2" s="108"/>
      <c r="F2" s="108"/>
    </row>
    <row r="3" spans="1:6" ht="30.6" customHeight="1" x14ac:dyDescent="0.25">
      <c r="A3" s="84" t="s">
        <v>19</v>
      </c>
      <c r="B3" s="84"/>
      <c r="C3" s="84"/>
      <c r="D3" s="84"/>
      <c r="E3" s="109" t="s">
        <v>87</v>
      </c>
      <c r="F3" s="109"/>
    </row>
    <row r="4" spans="1:6" ht="32.450000000000003" customHeight="1" x14ac:dyDescent="0.25">
      <c r="A4" s="18" t="s">
        <v>20</v>
      </c>
      <c r="B4" s="110" t="s">
        <v>187</v>
      </c>
      <c r="C4" s="87"/>
      <c r="D4" s="87"/>
      <c r="E4" s="87"/>
      <c r="F4" s="88"/>
    </row>
    <row r="5" spans="1:6" ht="34.15" customHeight="1" x14ac:dyDescent="0.25">
      <c r="A5" s="9" t="s">
        <v>21</v>
      </c>
      <c r="B5" s="131" t="s">
        <v>151</v>
      </c>
      <c r="C5" s="131"/>
      <c r="D5" s="131"/>
      <c r="E5" s="131"/>
      <c r="F5" s="131"/>
    </row>
    <row r="6" spans="1:6" ht="34.15" customHeight="1" x14ac:dyDescent="0.25">
      <c r="A6" s="123" t="s">
        <v>24</v>
      </c>
      <c r="B6" s="123"/>
      <c r="C6" s="123"/>
      <c r="D6" s="123"/>
      <c r="E6" s="132" t="s">
        <v>1</v>
      </c>
      <c r="F6" s="132"/>
    </row>
    <row r="7" spans="1:6" ht="34.15" customHeight="1" x14ac:dyDescent="0.25">
      <c r="A7" s="129" t="s">
        <v>36</v>
      </c>
      <c r="B7" s="129"/>
      <c r="C7" s="129"/>
      <c r="D7" s="129"/>
      <c r="E7" s="130">
        <v>20000</v>
      </c>
      <c r="F7" s="130"/>
    </row>
    <row r="8" spans="1:6" ht="34.15" hidden="1" customHeight="1" x14ac:dyDescent="0.25">
      <c r="A8" s="124" t="s">
        <v>33</v>
      </c>
      <c r="B8" s="125"/>
      <c r="C8" s="125"/>
      <c r="D8" s="126"/>
      <c r="E8" s="127"/>
      <c r="F8" s="128"/>
    </row>
    <row r="9" spans="1:6" ht="34.15" hidden="1" customHeight="1" x14ac:dyDescent="0.25">
      <c r="A9" s="129" t="s">
        <v>30</v>
      </c>
      <c r="B9" s="129"/>
      <c r="C9" s="129"/>
      <c r="D9" s="129"/>
      <c r="E9" s="130"/>
      <c r="F9" s="130"/>
    </row>
    <row r="10" spans="1:6" ht="34.15" customHeight="1" x14ac:dyDescent="0.25">
      <c r="A10" s="133" t="s">
        <v>25</v>
      </c>
      <c r="B10" s="133"/>
      <c r="C10" s="133"/>
      <c r="D10" s="133"/>
      <c r="E10" s="130">
        <f>SUM(E7:F9)</f>
        <v>20000</v>
      </c>
      <c r="F10" s="130"/>
    </row>
    <row r="11" spans="1:6" ht="36" customHeight="1" x14ac:dyDescent="0.25">
      <c r="A11" s="72" t="s">
        <v>22</v>
      </c>
      <c r="B11" s="73"/>
      <c r="C11" s="73"/>
      <c r="D11" s="73"/>
      <c r="E11" s="73"/>
      <c r="F11" s="74"/>
    </row>
    <row r="12" spans="1:6" ht="36" customHeight="1" x14ac:dyDescent="0.25">
      <c r="A12" s="75" t="s">
        <v>79</v>
      </c>
      <c r="B12" s="76"/>
      <c r="C12" s="76"/>
      <c r="D12" s="76"/>
      <c r="E12" s="76"/>
      <c r="F12" s="77"/>
    </row>
    <row r="13" spans="1:6" ht="41.45" customHeight="1" x14ac:dyDescent="0.25">
      <c r="A13" s="72" t="s">
        <v>23</v>
      </c>
      <c r="B13" s="73"/>
      <c r="C13" s="73"/>
      <c r="D13" s="73"/>
      <c r="E13" s="73"/>
      <c r="F13" s="74"/>
    </row>
    <row r="14" spans="1:6" ht="56.25" customHeight="1" x14ac:dyDescent="0.25">
      <c r="A14" s="75" t="s">
        <v>159</v>
      </c>
      <c r="B14" s="142"/>
      <c r="C14" s="142"/>
      <c r="D14" s="142"/>
      <c r="E14" s="142"/>
      <c r="F14" s="143"/>
    </row>
    <row r="15" spans="1:6" ht="27.6" customHeight="1" x14ac:dyDescent="0.25">
      <c r="A15" s="114" t="s">
        <v>2</v>
      </c>
      <c r="B15" s="115"/>
      <c r="C15" s="116"/>
      <c r="D15" s="111" t="s">
        <v>32</v>
      </c>
      <c r="E15" s="112"/>
      <c r="F15" s="113"/>
    </row>
    <row r="16" spans="1:6" ht="57" customHeight="1" x14ac:dyDescent="0.25">
      <c r="A16" s="117"/>
      <c r="B16" s="118"/>
      <c r="C16" s="119"/>
      <c r="D16" s="19" t="s">
        <v>26</v>
      </c>
      <c r="E16" s="20" t="s">
        <v>47</v>
      </c>
      <c r="F16" s="20" t="s">
        <v>27</v>
      </c>
    </row>
    <row r="17" spans="1:6" ht="40.9" customHeight="1" x14ac:dyDescent="0.25">
      <c r="A17" s="162" t="s">
        <v>187</v>
      </c>
      <c r="B17" s="163"/>
      <c r="C17" s="164"/>
      <c r="D17" s="21">
        <v>10</v>
      </c>
      <c r="E17" s="21">
        <v>2000</v>
      </c>
      <c r="F17" s="21">
        <v>20000</v>
      </c>
    </row>
    <row r="18" spans="1:6" ht="40.9" customHeight="1" x14ac:dyDescent="0.25">
      <c r="A18" s="141" t="s">
        <v>101</v>
      </c>
      <c r="B18" s="141"/>
      <c r="C18" s="141"/>
      <c r="D18" s="22"/>
      <c r="E18" s="22"/>
      <c r="F18" s="21">
        <f>SUM(F3:F17)</f>
        <v>20000</v>
      </c>
    </row>
    <row r="19" spans="1:6" ht="32.450000000000003" customHeight="1" x14ac:dyDescent="0.25">
      <c r="A19" s="120" t="s">
        <v>28</v>
      </c>
      <c r="B19" s="121"/>
      <c r="C19" s="121"/>
      <c r="D19" s="121"/>
      <c r="E19" s="121"/>
      <c r="F19" s="122"/>
    </row>
    <row r="20" spans="1:6" ht="44.45" customHeight="1" x14ac:dyDescent="0.25">
      <c r="A20" s="123" t="s">
        <v>2</v>
      </c>
      <c r="B20" s="123"/>
      <c r="C20" s="23" t="s">
        <v>46</v>
      </c>
      <c r="D20" s="24" t="s">
        <v>43</v>
      </c>
      <c r="E20" s="24" t="s">
        <v>44</v>
      </c>
      <c r="F20" s="24" t="s">
        <v>45</v>
      </c>
    </row>
    <row r="21" spans="1:6" ht="49.15" customHeight="1" x14ac:dyDescent="0.25">
      <c r="A21" s="137" t="s">
        <v>188</v>
      </c>
      <c r="B21" s="137"/>
      <c r="C21" s="29" t="s">
        <v>42</v>
      </c>
      <c r="D21" s="10" t="s">
        <v>42</v>
      </c>
      <c r="E21" s="10" t="s">
        <v>42</v>
      </c>
      <c r="F21" s="10" t="s">
        <v>42</v>
      </c>
    </row>
    <row r="22" spans="1:6" ht="48" customHeight="1" x14ac:dyDescent="0.25">
      <c r="A22" s="114" t="s">
        <v>29</v>
      </c>
      <c r="B22" s="115"/>
      <c r="C22" s="115"/>
      <c r="D22" s="115"/>
      <c r="E22" s="115"/>
      <c r="F22" s="116"/>
    </row>
    <row r="23" spans="1:6" ht="47.25" customHeight="1" x14ac:dyDescent="0.25">
      <c r="A23" s="75" t="s">
        <v>189</v>
      </c>
      <c r="B23" s="76"/>
      <c r="C23" s="76"/>
      <c r="D23" s="76"/>
      <c r="E23" s="76"/>
      <c r="F23" s="77"/>
    </row>
    <row r="24" spans="1:6" ht="61.15" customHeight="1" x14ac:dyDescent="0.25">
      <c r="A24" s="25" t="s">
        <v>109</v>
      </c>
      <c r="B24" s="94" t="s">
        <v>242</v>
      </c>
      <c r="C24" s="95"/>
      <c r="D24" s="96"/>
      <c r="E24" s="9" t="s">
        <v>110</v>
      </c>
      <c r="F24" s="26" t="s">
        <v>111</v>
      </c>
    </row>
  </sheetData>
  <mergeCells count="31">
    <mergeCell ref="B24:D24"/>
    <mergeCell ref="A17:C17"/>
    <mergeCell ref="A18:C18"/>
    <mergeCell ref="A8:D8"/>
    <mergeCell ref="E8:F8"/>
    <mergeCell ref="A12:F12"/>
    <mergeCell ref="A13:F13"/>
    <mergeCell ref="A14:F14"/>
    <mergeCell ref="A15:C16"/>
    <mergeCell ref="D15:F15"/>
    <mergeCell ref="A9:D9"/>
    <mergeCell ref="E9:F9"/>
    <mergeCell ref="A10:D10"/>
    <mergeCell ref="E10:F10"/>
    <mergeCell ref="A11:F11"/>
    <mergeCell ref="A20:B20"/>
    <mergeCell ref="B1:F1"/>
    <mergeCell ref="A2:B2"/>
    <mergeCell ref="C2:F2"/>
    <mergeCell ref="A3:D3"/>
    <mergeCell ref="E3:F3"/>
    <mergeCell ref="A21:B21"/>
    <mergeCell ref="A22:F22"/>
    <mergeCell ref="A23:F23"/>
    <mergeCell ref="A19:F19"/>
    <mergeCell ref="B4:F4"/>
    <mergeCell ref="B5:F5"/>
    <mergeCell ref="A6:D6"/>
    <mergeCell ref="E6:F6"/>
    <mergeCell ref="A7:D7"/>
    <mergeCell ref="E7:F7"/>
  </mergeCells>
  <printOptions horizontalCentered="1"/>
  <pageMargins left="0.31496062992125984" right="0.31496062992125984" top="0.35433070866141736" bottom="0.35433070866141736" header="0.31496062992125984" footer="0.31496062992125984"/>
  <pageSetup paperSize="9" scale="85"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I4"/>
  <sheetViews>
    <sheetView workbookViewId="0">
      <selection activeCell="F8" sqref="F8"/>
    </sheetView>
  </sheetViews>
  <sheetFormatPr defaultRowHeight="15" x14ac:dyDescent="0.25"/>
  <cols>
    <col min="1" max="1" width="26.28515625" style="27" customWidth="1"/>
    <col min="2" max="2" width="16.5703125" style="27" customWidth="1"/>
    <col min="3" max="3" width="9.42578125" style="27" customWidth="1"/>
    <col min="4" max="4" width="10" style="27" customWidth="1"/>
    <col min="5" max="6" width="10.28515625" style="27" customWidth="1"/>
    <col min="7" max="7" width="11.140625" style="27" customWidth="1"/>
    <col min="8" max="8" width="11.7109375" style="27" customWidth="1"/>
    <col min="9" max="9" width="15.28515625" style="27" customWidth="1"/>
  </cols>
  <sheetData>
    <row r="1" spans="1:9" x14ac:dyDescent="0.25">
      <c r="C1" s="144"/>
      <c r="D1" s="144"/>
      <c r="E1" s="144"/>
      <c r="F1" s="144"/>
      <c r="G1" s="144"/>
    </row>
    <row r="2" spans="1:9" ht="45" customHeight="1" x14ac:dyDescent="0.25">
      <c r="A2" s="28" t="s">
        <v>100</v>
      </c>
      <c r="B2" s="161" t="s">
        <v>31</v>
      </c>
      <c r="C2" s="161"/>
      <c r="D2" s="161"/>
      <c r="E2" s="161"/>
      <c r="F2" s="161"/>
      <c r="G2" s="161"/>
      <c r="H2" s="161"/>
      <c r="I2" s="161"/>
    </row>
    <row r="3" spans="1:9" ht="71.45" customHeight="1" x14ac:dyDescent="0.25">
      <c r="A3" s="131" t="s">
        <v>189</v>
      </c>
      <c r="B3" s="11" t="s">
        <v>14</v>
      </c>
      <c r="C3" s="11" t="s">
        <v>258</v>
      </c>
      <c r="D3" s="11" t="s">
        <v>259</v>
      </c>
      <c r="E3" s="11" t="s">
        <v>15</v>
      </c>
      <c r="F3" s="11" t="s">
        <v>35</v>
      </c>
      <c r="G3" s="11" t="s">
        <v>61</v>
      </c>
      <c r="H3" s="11" t="s">
        <v>16</v>
      </c>
      <c r="I3" s="11" t="s">
        <v>17</v>
      </c>
    </row>
    <row r="4" spans="1:9" ht="65.25" customHeight="1" x14ac:dyDescent="0.25">
      <c r="A4" s="131"/>
      <c r="B4" s="16" t="s">
        <v>80</v>
      </c>
      <c r="C4" s="16">
        <v>8</v>
      </c>
      <c r="D4" s="16">
        <v>10</v>
      </c>
      <c r="E4" s="16" t="s">
        <v>26</v>
      </c>
      <c r="F4" s="40">
        <v>0.05</v>
      </c>
      <c r="G4" s="16" t="s">
        <v>66</v>
      </c>
      <c r="H4" s="16" t="s">
        <v>65</v>
      </c>
      <c r="I4" s="16" t="s">
        <v>160</v>
      </c>
    </row>
  </sheetData>
  <mergeCells count="3">
    <mergeCell ref="C1:G1"/>
    <mergeCell ref="B2:I2"/>
    <mergeCell ref="A3:A4"/>
  </mergeCells>
  <printOptions horizontalCentered="1"/>
  <pageMargins left="0.31496062992125984" right="0.31496062992125984" top="0.35433070866141736" bottom="0.35433070866141736" header="0.31496062992125984" footer="0.31496062992125984"/>
  <pageSetup paperSize="9" scale="85"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C00000"/>
  </sheetPr>
  <dimension ref="A1:F30"/>
  <sheetViews>
    <sheetView topLeftCell="A7" workbookViewId="0">
      <selection activeCell="K10" sqref="K10"/>
    </sheetView>
  </sheetViews>
  <sheetFormatPr defaultRowHeight="15" x14ac:dyDescent="0.25"/>
  <cols>
    <col min="1" max="1" width="38.28515625" style="27" customWidth="1"/>
    <col min="2" max="5" width="14.5703125" style="27" customWidth="1"/>
    <col min="6" max="6" width="22.5703125" style="27" customWidth="1"/>
  </cols>
  <sheetData>
    <row r="1" spans="1:6" x14ac:dyDescent="0.25">
      <c r="A1" s="17"/>
      <c r="B1" s="149"/>
      <c r="C1" s="149"/>
      <c r="D1" s="149"/>
      <c r="E1" s="149"/>
      <c r="F1" s="149"/>
    </row>
    <row r="2" spans="1:6" ht="31.15" customHeight="1" x14ac:dyDescent="0.25">
      <c r="A2" s="189" t="s">
        <v>18</v>
      </c>
      <c r="B2" s="189"/>
      <c r="C2" s="190" t="s">
        <v>77</v>
      </c>
      <c r="D2" s="190"/>
      <c r="E2" s="190"/>
      <c r="F2" s="190"/>
    </row>
    <row r="3" spans="1:6" ht="30.6" customHeight="1" x14ac:dyDescent="0.25">
      <c r="A3" s="191" t="s">
        <v>19</v>
      </c>
      <c r="B3" s="191"/>
      <c r="C3" s="191"/>
      <c r="D3" s="191"/>
      <c r="E3" s="192" t="s">
        <v>55</v>
      </c>
      <c r="F3" s="192"/>
    </row>
    <row r="4" spans="1:6" ht="32.450000000000003" customHeight="1" x14ac:dyDescent="0.25">
      <c r="A4" s="55" t="s">
        <v>20</v>
      </c>
      <c r="B4" s="193" t="s">
        <v>57</v>
      </c>
      <c r="C4" s="194"/>
      <c r="D4" s="194"/>
      <c r="E4" s="194"/>
      <c r="F4" s="195"/>
    </row>
    <row r="5" spans="1:6" ht="34.15" customHeight="1" x14ac:dyDescent="0.25">
      <c r="A5" s="55" t="s">
        <v>21</v>
      </c>
      <c r="B5" s="190" t="s">
        <v>151</v>
      </c>
      <c r="C5" s="190"/>
      <c r="D5" s="190"/>
      <c r="E5" s="190"/>
      <c r="F5" s="190"/>
    </row>
    <row r="6" spans="1:6" ht="34.15" customHeight="1" x14ac:dyDescent="0.25">
      <c r="A6" s="166" t="s">
        <v>24</v>
      </c>
      <c r="B6" s="166"/>
      <c r="C6" s="166"/>
      <c r="D6" s="166"/>
      <c r="E6" s="196" t="s">
        <v>1</v>
      </c>
      <c r="F6" s="196"/>
    </row>
    <row r="7" spans="1:6" ht="27.75" customHeight="1" x14ac:dyDescent="0.25">
      <c r="A7" s="165" t="s">
        <v>36</v>
      </c>
      <c r="B7" s="165"/>
      <c r="C7" s="165"/>
      <c r="D7" s="165"/>
      <c r="E7" s="148">
        <v>372000</v>
      </c>
      <c r="F7" s="148"/>
    </row>
    <row r="8" spans="1:6" ht="34.15" hidden="1" customHeight="1" x14ac:dyDescent="0.25">
      <c r="A8" s="186" t="s">
        <v>33</v>
      </c>
      <c r="B8" s="187"/>
      <c r="C8" s="187"/>
      <c r="D8" s="188"/>
      <c r="E8" s="156"/>
      <c r="F8" s="157"/>
    </row>
    <row r="9" spans="1:6" ht="34.15" hidden="1" customHeight="1" x14ac:dyDescent="0.25">
      <c r="A9" s="165" t="s">
        <v>30</v>
      </c>
      <c r="B9" s="165"/>
      <c r="C9" s="165"/>
      <c r="D9" s="165"/>
      <c r="E9" s="148"/>
      <c r="F9" s="148"/>
    </row>
    <row r="10" spans="1:6" ht="34.15" customHeight="1" x14ac:dyDescent="0.25">
      <c r="A10" s="166" t="s">
        <v>25</v>
      </c>
      <c r="B10" s="166"/>
      <c r="C10" s="166"/>
      <c r="D10" s="166"/>
      <c r="E10" s="148">
        <f>SUM(E7:F9)</f>
        <v>372000</v>
      </c>
      <c r="F10" s="148"/>
    </row>
    <row r="11" spans="1:6" ht="36" customHeight="1" x14ac:dyDescent="0.25">
      <c r="A11" s="167" t="s">
        <v>22</v>
      </c>
      <c r="B11" s="168"/>
      <c r="C11" s="168"/>
      <c r="D11" s="168"/>
      <c r="E11" s="168"/>
      <c r="F11" s="169"/>
    </row>
    <row r="12" spans="1:6" ht="32.25" customHeight="1" x14ac:dyDescent="0.25">
      <c r="A12" s="97" t="s">
        <v>76</v>
      </c>
      <c r="B12" s="98"/>
      <c r="C12" s="98"/>
      <c r="D12" s="98"/>
      <c r="E12" s="98"/>
      <c r="F12" s="99"/>
    </row>
    <row r="13" spans="1:6" ht="37.5" customHeight="1" x14ac:dyDescent="0.25">
      <c r="A13" s="170" t="s">
        <v>23</v>
      </c>
      <c r="B13" s="170"/>
      <c r="C13" s="170"/>
      <c r="D13" s="170"/>
      <c r="E13" s="170"/>
      <c r="F13" s="170"/>
    </row>
    <row r="14" spans="1:6" s="5" customFormat="1" ht="409.5" customHeight="1" x14ac:dyDescent="0.25">
      <c r="A14" s="200" t="s">
        <v>211</v>
      </c>
      <c r="B14" s="200"/>
      <c r="C14" s="200"/>
      <c r="D14" s="200"/>
      <c r="E14" s="200"/>
      <c r="F14" s="200"/>
    </row>
    <row r="15" spans="1:6" ht="32.25" customHeight="1" x14ac:dyDescent="0.25">
      <c r="A15" s="171" t="s">
        <v>2</v>
      </c>
      <c r="B15" s="172"/>
      <c r="C15" s="173"/>
      <c r="D15" s="177" t="s">
        <v>32</v>
      </c>
      <c r="E15" s="178"/>
      <c r="F15" s="179"/>
    </row>
    <row r="16" spans="1:6" ht="51.75" customHeight="1" x14ac:dyDescent="0.25">
      <c r="A16" s="174"/>
      <c r="B16" s="175"/>
      <c r="C16" s="176"/>
      <c r="D16" s="37" t="s">
        <v>26</v>
      </c>
      <c r="E16" s="38" t="s">
        <v>47</v>
      </c>
      <c r="F16" s="38" t="s">
        <v>27</v>
      </c>
    </row>
    <row r="17" spans="1:6" ht="57.75" customHeight="1" x14ac:dyDescent="0.25">
      <c r="A17" s="183" t="s">
        <v>173</v>
      </c>
      <c r="B17" s="184"/>
      <c r="C17" s="185"/>
      <c r="D17" s="33">
        <v>100</v>
      </c>
      <c r="E17" s="33">
        <v>680</v>
      </c>
      <c r="F17" s="33">
        <v>68000</v>
      </c>
    </row>
    <row r="18" spans="1:6" ht="32.25" customHeight="1" x14ac:dyDescent="0.25">
      <c r="A18" s="180" t="s">
        <v>174</v>
      </c>
      <c r="B18" s="181"/>
      <c r="C18" s="182"/>
      <c r="D18" s="32">
        <v>20</v>
      </c>
      <c r="E18" s="32">
        <v>600</v>
      </c>
      <c r="F18" s="32">
        <v>12000</v>
      </c>
    </row>
    <row r="19" spans="1:6" ht="32.25" customHeight="1" x14ac:dyDescent="0.25">
      <c r="A19" s="197" t="s">
        <v>175</v>
      </c>
      <c r="B19" s="198"/>
      <c r="C19" s="199"/>
      <c r="D19" s="32">
        <v>53</v>
      </c>
      <c r="E19" s="32">
        <v>4250</v>
      </c>
      <c r="F19" s="32">
        <v>225250</v>
      </c>
    </row>
    <row r="20" spans="1:6" ht="32.25" customHeight="1" x14ac:dyDescent="0.25">
      <c r="A20" s="197" t="s">
        <v>176</v>
      </c>
      <c r="B20" s="198"/>
      <c r="C20" s="199"/>
      <c r="D20" s="32"/>
      <c r="E20" s="32">
        <v>500</v>
      </c>
      <c r="F20" s="32">
        <v>500</v>
      </c>
    </row>
    <row r="21" spans="1:6" ht="32.25" customHeight="1" x14ac:dyDescent="0.25">
      <c r="A21" s="197" t="s">
        <v>177</v>
      </c>
      <c r="B21" s="198"/>
      <c r="C21" s="199"/>
      <c r="D21" s="32"/>
      <c r="E21" s="32">
        <v>10000</v>
      </c>
      <c r="F21" s="32">
        <v>10000</v>
      </c>
    </row>
    <row r="22" spans="1:6" ht="32.25" customHeight="1" x14ac:dyDescent="0.25">
      <c r="A22" s="197" t="s">
        <v>84</v>
      </c>
      <c r="B22" s="198"/>
      <c r="C22" s="199"/>
      <c r="D22" s="32">
        <v>300</v>
      </c>
      <c r="E22" s="32">
        <v>250</v>
      </c>
      <c r="F22" s="32">
        <v>56250</v>
      </c>
    </row>
    <row r="23" spans="1:6" ht="32.450000000000003" customHeight="1" x14ac:dyDescent="0.25">
      <c r="A23" s="141" t="s">
        <v>101</v>
      </c>
      <c r="B23" s="141"/>
      <c r="C23" s="141"/>
      <c r="D23" s="22"/>
      <c r="E23" s="22"/>
      <c r="F23" s="21">
        <v>372000</v>
      </c>
    </row>
    <row r="24" spans="1:6" ht="44.45" customHeight="1" x14ac:dyDescent="0.25">
      <c r="A24" s="120" t="s">
        <v>28</v>
      </c>
      <c r="B24" s="121"/>
      <c r="C24" s="121"/>
      <c r="D24" s="121"/>
      <c r="E24" s="121"/>
      <c r="F24" s="122"/>
    </row>
    <row r="25" spans="1:6" ht="36.75" customHeight="1" x14ac:dyDescent="0.25">
      <c r="A25" s="123" t="s">
        <v>2</v>
      </c>
      <c r="B25" s="123"/>
      <c r="C25" s="39" t="s">
        <v>46</v>
      </c>
      <c r="D25" s="28" t="s">
        <v>43</v>
      </c>
      <c r="E25" s="28" t="s">
        <v>44</v>
      </c>
      <c r="F25" s="28" t="s">
        <v>45</v>
      </c>
    </row>
    <row r="26" spans="1:6" ht="31.5" customHeight="1" x14ac:dyDescent="0.25">
      <c r="A26" s="201" t="s">
        <v>178</v>
      </c>
      <c r="B26" s="201"/>
      <c r="C26" s="29" t="s">
        <v>42</v>
      </c>
      <c r="D26" s="10" t="s">
        <v>42</v>
      </c>
      <c r="E26" s="10" t="s">
        <v>42</v>
      </c>
      <c r="F26" s="10" t="s">
        <v>42</v>
      </c>
    </row>
    <row r="27" spans="1:6" ht="31.5" customHeight="1" x14ac:dyDescent="0.25">
      <c r="A27" s="201"/>
      <c r="B27" s="201"/>
      <c r="C27" s="29" t="s">
        <v>42</v>
      </c>
      <c r="D27" s="10" t="s">
        <v>42</v>
      </c>
      <c r="E27" s="10" t="s">
        <v>42</v>
      </c>
      <c r="F27" s="10" t="s">
        <v>42</v>
      </c>
    </row>
    <row r="28" spans="1:6" ht="42" customHeight="1" x14ac:dyDescent="0.25">
      <c r="A28" s="114" t="s">
        <v>29</v>
      </c>
      <c r="B28" s="115"/>
      <c r="C28" s="115"/>
      <c r="D28" s="115"/>
      <c r="E28" s="115"/>
      <c r="F28" s="116"/>
    </row>
    <row r="29" spans="1:6" ht="31.5" customHeight="1" x14ac:dyDescent="0.25">
      <c r="A29" s="202" t="s">
        <v>127</v>
      </c>
      <c r="B29" s="203"/>
      <c r="C29" s="203"/>
      <c r="D29" s="203"/>
      <c r="E29" s="203"/>
      <c r="F29" s="204"/>
    </row>
    <row r="30" spans="1:6" ht="126" customHeight="1" x14ac:dyDescent="0.25">
      <c r="A30" s="25" t="s">
        <v>109</v>
      </c>
      <c r="B30" s="94" t="s">
        <v>243</v>
      </c>
      <c r="C30" s="95"/>
      <c r="D30" s="96"/>
      <c r="E30" s="9" t="s">
        <v>110</v>
      </c>
      <c r="F30" s="26" t="s">
        <v>113</v>
      </c>
    </row>
  </sheetData>
  <mergeCells count="37">
    <mergeCell ref="A22:C22"/>
    <mergeCell ref="B30:D30"/>
    <mergeCell ref="A23:C23"/>
    <mergeCell ref="A14:F14"/>
    <mergeCell ref="A25:B25"/>
    <mergeCell ref="A27:B27"/>
    <mergeCell ref="A28:F28"/>
    <mergeCell ref="A29:F29"/>
    <mergeCell ref="A24:F24"/>
    <mergeCell ref="A26:B26"/>
    <mergeCell ref="A19:C19"/>
    <mergeCell ref="A20:C20"/>
    <mergeCell ref="A21:C21"/>
    <mergeCell ref="A8:D8"/>
    <mergeCell ref="E8:F8"/>
    <mergeCell ref="B1:F1"/>
    <mergeCell ref="A2:B2"/>
    <mergeCell ref="C2:F2"/>
    <mergeCell ref="A3:D3"/>
    <mergeCell ref="E3:F3"/>
    <mergeCell ref="B4:F4"/>
    <mergeCell ref="B5:F5"/>
    <mergeCell ref="A6:D6"/>
    <mergeCell ref="E6:F6"/>
    <mergeCell ref="A7:D7"/>
    <mergeCell ref="E7:F7"/>
    <mergeCell ref="A12:F12"/>
    <mergeCell ref="A13:F13"/>
    <mergeCell ref="A15:C16"/>
    <mergeCell ref="D15:F15"/>
    <mergeCell ref="A18:C18"/>
    <mergeCell ref="A17:C17"/>
    <mergeCell ref="A9:D9"/>
    <mergeCell ref="E9:F9"/>
    <mergeCell ref="A10:D10"/>
    <mergeCell ref="E10:F10"/>
    <mergeCell ref="A11:F11"/>
  </mergeCells>
  <printOptions horizontalCentered="1"/>
  <pageMargins left="0.31496062992125984" right="0.31496062992125984" top="0.35433070866141736" bottom="0.35433070866141736" header="0.31496062992125984" footer="0.31496062992125984"/>
  <pageSetup paperSize="9"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29</vt:i4>
      </vt:variant>
    </vt:vector>
  </HeadingPairs>
  <TitlesOfParts>
    <vt:vector size="29" baseType="lpstr">
      <vt:lpstr>0602</vt:lpstr>
      <vt:lpstr>ინდიკატორი 0602</vt:lpstr>
      <vt:lpstr>060201</vt:lpstr>
      <vt:lpstr>ინდიკატორი 060201</vt:lpstr>
      <vt:lpstr>060202</vt:lpstr>
      <vt:lpstr>ინდიკატორი 060202</vt:lpstr>
      <vt:lpstr>060203</vt:lpstr>
      <vt:lpstr>ინდიკატორი 060203</vt:lpstr>
      <vt:lpstr>060204</vt:lpstr>
      <vt:lpstr>ინდიკატორი 060204</vt:lpstr>
      <vt:lpstr>060205</vt:lpstr>
      <vt:lpstr>ინდიკატორიი 060205</vt:lpstr>
      <vt:lpstr>060206</vt:lpstr>
      <vt:lpstr>ინდიკატორი 060206</vt:lpstr>
      <vt:lpstr>060207</vt:lpstr>
      <vt:lpstr>ინდიკატორი 060207</vt:lpstr>
      <vt:lpstr>060208</vt:lpstr>
      <vt:lpstr>ინდიკატორი 060208</vt:lpstr>
      <vt:lpstr>060209</vt:lpstr>
      <vt:lpstr>ინდიკატორი 060209</vt:lpstr>
      <vt:lpstr>060210</vt:lpstr>
      <vt:lpstr>ინდიკატორი 0602010</vt:lpstr>
      <vt:lpstr>060211</vt:lpstr>
      <vt:lpstr>ინდიკატორი 0602011</vt:lpstr>
      <vt:lpstr>Sheet1</vt:lpstr>
      <vt:lpstr>060212</vt:lpstr>
      <vt:lpstr>ინდიკატორი 0602012</vt:lpstr>
      <vt:lpstr>060213</vt:lpstr>
      <vt:lpstr>ინდიკატორი 0602013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Tamar Babilodze</cp:lastModifiedBy>
  <cp:lastPrinted>2023-12-09T15:33:15Z</cp:lastPrinted>
  <dcterms:created xsi:type="dcterms:W3CDTF">2021-06-16T13:27:45Z</dcterms:created>
  <dcterms:modified xsi:type="dcterms:W3CDTF">2024-11-16T14:26:05Z</dcterms:modified>
</cp:coreProperties>
</file>