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2  ბიუჯეტი-ინფრასტრუქტურა  2024-2027\"/>
    </mc:Choice>
  </mc:AlternateContent>
  <bookViews>
    <workbookView xWindow="0" yWindow="0" windowWidth="28770" windowHeight="11655"/>
  </bookViews>
  <sheets>
    <sheet name="0202" sheetId="3" r:id="rId1"/>
    <sheet name="ინდიკატორი 0202 " sheetId="23" r:id="rId2"/>
    <sheet name="020201" sheetId="26" r:id="rId3"/>
    <sheet name="ინდიკატორი 020201" sheetId="28" r:id="rId4"/>
    <sheet name="020202" sheetId="34" r:id="rId5"/>
    <sheet name="ინდიკატორი 020202" sheetId="35" r:id="rId6"/>
    <sheet name="020203" sheetId="31" r:id="rId7"/>
    <sheet name="ინდიკატორი 020203" sheetId="32" r:id="rId8"/>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8" i="31" l="1"/>
  <c r="F18" i="26" l="1"/>
  <c r="E18" i="34" l="1"/>
  <c r="E11" i="31" l="1"/>
  <c r="E8" i="26"/>
  <c r="F19" i="31"/>
  <c r="E11" i="34"/>
  <c r="E15" i="26" l="1"/>
  <c r="B14" i="3" l="1"/>
  <c r="B12" i="3"/>
  <c r="C15" i="3"/>
  <c r="E15" i="3" l="1"/>
  <c r="F15" i="3"/>
  <c r="D15" i="3"/>
  <c r="B15" i="3" l="1"/>
  <c r="B13" i="3"/>
</calcChain>
</file>

<file path=xl/sharedStrings.xml><?xml version="1.0" encoding="utf-8"?>
<sst xmlns="http://schemas.openxmlformats.org/spreadsheetml/2006/main" count="255" uniqueCount="113">
  <si>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</si>
  <si>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</si>
  <si>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</si>
  <si>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</si>
  <si>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</si>
  <si>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</si>
  <si>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</si>
  <si>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</si>
  <si>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</si>
  <si>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</si>
  <si>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</si>
  <si>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ქვეპროგრამის დასახელება</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</si>
  <si>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</si>
  <si>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</si>
  <si>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</si>
  <si>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</si>
  <si>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</si>
  <si>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</si>
  <si>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</si>
  <si>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</si>
  <si>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</si>
  <si>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</si>
  <si>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</si>
  <si>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</si>
  <si>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</si>
  <si>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</si>
  <si>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</si>
  <si>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</si>
  <si>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</si>
  <si>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</si>
  <si>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</si>
  <si>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</si>
  <si>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</si>
  <si>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</si>
  <si>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</si>
  <si>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</si>
  <si>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</si>
  <si>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</si>
  <si>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</si>
  <si>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</si>
  <si>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</si>
  <si>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</si>
  <si>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</si>
  <si>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</si>
  <si>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</si>
  <si>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შუალედური შედეგი</t>
  </si>
  <si>
    <t>0202</t>
  </si>
  <si>
    <t>020203</t>
  </si>
  <si>
    <t xml:space="preserve">წყლის სისტემების განვითარება </t>
  </si>
  <si>
    <t>ინფრასტრუქტურის განვითარება</t>
  </si>
  <si>
    <t>წყალსადენის შიდა ქსელის ექსპლუატაცია (02 02 02)</t>
  </si>
  <si>
    <t xml:space="preserve">წყალსადენის შიდა ქსელის მოწყობა-რეაბილიტაცია </t>
  </si>
  <si>
    <t>კანალიზაციის ქსელის მოწყობა-რეაბილიტაცია</t>
  </si>
  <si>
    <t>წყალსადენის შიდა ქსელების მოწყობა-რეაბილიტაცია  (02 02 01)</t>
  </si>
  <si>
    <t>კანალიზაციის ქსელების მოწყობა-რეაბილიტაცია (02 02 03)</t>
  </si>
  <si>
    <t>წყალსადენის ქსელების მოწყობა</t>
  </si>
  <si>
    <t>მოწყობილი წყალმომარაგების ქსელის სიგრძე</t>
  </si>
  <si>
    <t>მეტრი</t>
  </si>
  <si>
    <t>წყალსადენის ქსელების მოწყობა (გრძ.მ.)</t>
  </si>
  <si>
    <t xml:space="preserve">ინფრასტრუქტურის სამსახური; </t>
  </si>
  <si>
    <t>მიღება-ჩაბარების აქტები</t>
  </si>
  <si>
    <t>სახელშეკრულებო პირობების დარღვევა</t>
  </si>
  <si>
    <t>წყალარინების ქსელების მოწყობა</t>
  </si>
  <si>
    <t>შპს სატისი</t>
  </si>
  <si>
    <t>დაერთებული აბონენტების აღრიცხვა</t>
  </si>
  <si>
    <t>020201</t>
  </si>
  <si>
    <t>020202</t>
  </si>
  <si>
    <t>ჯამი</t>
  </si>
  <si>
    <t>დასახლებების რაოდენობა, სადაც უზრუნველყოფილია წყალმომარაგება</t>
  </si>
  <si>
    <t>აბონენტი</t>
  </si>
  <si>
    <t>წყალსადენის შიდა ქსელის ექსპლუატაცია</t>
  </si>
  <si>
    <t>მუნიციპალიტეტის მოსახლეობის წყალარინების ქსელებში ჩართვის უზრუნველყოფა</t>
  </si>
  <si>
    <t>წყალარინების ქსელში ჩართული აბონენტების რაოდენობა</t>
  </si>
  <si>
    <t>მუნიციპალიტეტის მოსახლეობის წყალმომარაგებით (მ.შ. ტექნიკური წყლით) და წყალარინებით უზრუნველყოფა</t>
  </si>
  <si>
    <t xml:space="preserve">უზრუნველყოფილია სასოფლო დასახლებებში მცხოვრები მოსახლეობის წყალმომარაგება (მ.შ. ტექნიკური წყლით) და ქალაქისა და დაბების მრავალბინიანი სახლების წყალარინება </t>
  </si>
  <si>
    <t>წყალარინების სისტემის აბონენტების საერთო რაოდენობა</t>
  </si>
  <si>
    <t>მუნიციპალიტეტის მოსახლეობის წყალმომარაგებით (მ.შ. ტექნიკური წყლით)  უზრუნველყოფა</t>
  </si>
  <si>
    <t>მოწყობილია წყალსადენის ახალი ქსელი და წყალმომარაგებით უზრუნველყოფილია მოსახლეობა</t>
  </si>
  <si>
    <t xml:space="preserve">მოსახლეობის უზრუნველყოფა სანიტარული ნორმებით დაცული უსაფრთხო სასმელი წყლითა და ასევე ტექნიკური წყლით </t>
  </si>
  <si>
    <t>ტექნიკურად გამართული წყალმომარაგების სისტემის საშუალებით მოსახლეობა უზრუნველყოფილია სანიტარული ნორმების შესაბამისი უსაფრთხო სასმელი წყლითა და ასევე ტექნიკური წყლით</t>
  </si>
  <si>
    <t xml:space="preserve">წყლის ლაბორატორიული სინჯების რაოდენობა </t>
  </si>
  <si>
    <t>ქსელში ჩართული აბონენტების საერთო რაოდენობა</t>
  </si>
  <si>
    <t>გრძ/მ</t>
  </si>
  <si>
    <t>ქალაქსა და დაბებში რეაბილიტირებული და მოწყობილია წყალარინების ქსელი და მოსახლეობა უზრუნველყოფილია კანალიზაციის სისტემის მომსახურებით</t>
  </si>
  <si>
    <t>გაეროს მდგრადი განვითარების მიზანი (SDG), რომლის მიღწევასაც ემსახურება პროგრამა</t>
  </si>
  <si>
    <t>გენდერული</t>
  </si>
  <si>
    <t>დიახ</t>
  </si>
  <si>
    <r>
      <t>ტექნიკურად გამართული წყალმომარაგების სისტემის საშუალებით მოსახლეობა უზრუნველყოფილია სანიტარული ნორმების შესაბამისი უსაფრთხო სასმელი წყლით</t>
    </r>
    <r>
      <rPr>
        <sz val="11"/>
        <rFont val="Calibri"/>
        <family val="2"/>
        <charset val="204"/>
        <scheme val="minor"/>
      </rPr>
      <t>ა და ასევე ტექნიკური წყლით</t>
    </r>
  </si>
  <si>
    <t>გაეროს მდგრადი განვითარების მიზანი (SDG), რომლის მიღწევასაც ემსახურება ქვეპროგრამა</t>
  </si>
  <si>
    <t>არა</t>
  </si>
  <si>
    <t>წყალსადენის შიდა ქსელის ექსპლუატაცია (გრძ.მეტრი)</t>
  </si>
  <si>
    <t>ერთეული</t>
  </si>
  <si>
    <t xml:space="preserve">სასოფლო დასახლებებში აბონენტთა საერთო რაოდენობა, რომლებიც უზრუნველყოფილი არიან წყალმომარაგებით </t>
  </si>
  <si>
    <t>მიღება-ჩაბარების აქტი</t>
  </si>
  <si>
    <t>შპს „სატისი“</t>
  </si>
  <si>
    <t>ინფრასტრუქტურის, სივრცითი მოწყობის და ტრანსპორტის სამსახური</t>
  </si>
  <si>
    <t>2026 წელი</t>
  </si>
  <si>
    <t>ახალი აბონენტების რაოდენობა</t>
  </si>
  <si>
    <t xml:space="preserve">ოზურგეთის მუნიციპალიტეტის შპს „სატისი“-ს მიერ ხორციელდება წყალმომარაგების სისტემების ექსპლუატაცია (ქსელის საერთო სიგრძე 170000 გრძ. მეტრი) და მართვა ტერიტორიულ ერთეულებში - მთისპირი, ასკანა, ჯუმათი, ლაითური, ნასაკირალი, ნატანები (ნაწილობრივ). ოზურგეთის მუნიციპალიტეტის შპს „სატისის“ მიერ წყალი მიეწოდება 15 დასახლებულ ერთეულში 2800 ოჯახს. ხორციელდება  მიწოდებული წყლის ხარისხის  კონტროლი (წლის განმავლობაში 110 სინჯის აღება, სხვადასხვა ლოკაციაზე), დაზიანებების დროული აღმოფხვრა, აბონენტების მომსახურება 24 საათიანი გრაფიკით.                                                                                                                                                                                                                                     </t>
  </si>
  <si>
    <t>წყალმომარაგების ქსელის საერთო სიგრძე</t>
  </si>
  <si>
    <t>ნატანების, მე-12 ბრიგადაში წყალომარაგების ქსელის მშენებლობა (თანადაფინანსება)</t>
  </si>
  <si>
    <t xml:space="preserve"> სოფ. ხრიალეთში სასმელი წყლის სისტემის მოწყობის სამუშაოები(თანადაფინანსება)</t>
  </si>
  <si>
    <t>2027 წელი</t>
  </si>
  <si>
    <t xml:space="preserve">ოზურგეთის მუნიციპალიტეტში სასმელი წყალი ცენტრალიზებული ქსელებით მიეწოდება მოსახლეობის 50%,  გაერთიანებული წყალმომარაგების კომპანიის მიერ წყალმომარაგება ხორციელდება ქ. ოზურგეთში, დაბა ნარუჯაში და ურეკი-შეკვეთილი- კაპროვანის საკურორტო ზოლში. მუნიციპალიტეტის 15 დასახლებაში წყალმომარაგება ხორციელდება ოზურგეთის მუნიციპალიტეტის შპს „სატისი“-ს მიერ. სასმელი წყლის ქსელი მოწყობილია ქალაქის მთელ ტერიტორიაზე. ქსელის ნაწილი საჭიროებს რეაბილიტაციას, რის გამოც გაერთიანებული წყალმომარაგების კომპანიის მიერ დაგეგმილია წყალმომარაგების ქსელების აღდგენითი სამუშაოების განხორციელება.
           მწვავედ დგას წყალმომარაგების სიტემების მოწესრიგების საკითხი სოფლად დასახლებულ  მოსახლეობაში.  მუნიციპალიტეტის სოფლების უმრავლესობაში სერიოზულ პრობლემას წარმოადგენს მოსახლეობის სასმელი წყლით უზრუნველყოფა, განსაკუთრებით ზაფხულის პერიოდში.  წყალმომარეგების სისტემების აღდგენა-რეაბილიტაცია და მოსახლეობისათვის უსაფრთხო სასმელი წყლის მიწოდების ღონისძიებების უზრუნველყოფა ერთ-ერთ პრიორიტეტად რჩება.
საქართველოს გაერთიანებული წყალმომარაგების კომპანიის მიერ სრულდება წყალმომარაგების სისტემის მოწყობა ვაკიჯვარის, ფამფალეთის, ბაღდადის ბახვის და ქვ. ბახვის დასახლებებში.  მიმდინარეობს წყალმომარაგების სისტემის მოწყობა დვაბზუს, გაღმა დვაბზუს, ცხემლისხიდის და მშვიდობაურის დასახლებულ  ერთეულებში.
მუნიციპალიტეტის მიერ ხორციელდება ს. ნატანებში, ხრიალეთში, ნასაკირალში წყალმომარაგების გაფართოების სამუშაოები.
მომზადდა საპროექტო დოკუმენტაციები ს. ოზურგეთის, ციხისფერდის და გურიანთის წყალმომარაგების ქსელების მოწყობის სამუშაოებზე. მიმდინარეობს წყალმომარაგების გარეშე დარჩენილ დასახლებებში წყალმომარაგების ქსელების მოწყობის  საპროექტო დოკუმენტაციების მომზადება და დაგეგმილია წყალმომარაგების ქსელების სამონტაჟო სამუშაოების განხორციელება მერიის, კონჭკათის, თხინვალის, მელექედურის და ნაგომარის ტერიტორიულ ერთეულებში.
წყალარინების ქსელი მოწყობილია  ქალაქ ოზურგეთის ტერიტორიის ნაწილში და ჩართულია ქალაქის მოსახლეობის 60%.  წყალარინების ქსელი მოწყობილია ურეკი-შეკვეთილი-კაპროვანის საკურორტო ზოლში. </t>
  </si>
  <si>
    <t>ოზურგეთის მუნიციპალიტეტის მიერ ხორციელდება მუნიციაპლიტეტის დასახლებულ ერთეულებში წყალმომარაგების  ქსელების მოწყობა-გაფართოება.  პროგრამის ფარგლებში ხორციელდება წყალმომარაგების სათავე ნაგებობების (მ.შ. ჭაბურღილები), საქლორატოროს, მაგისტრალური და შიდა ქსელის მოწყობის სამუშაოები. მუნიციპალიტეტში სასმელი წყალი ცენტრალიზებული ქსელების მეშვეობით მიეწოდება მოსახლეობის 50%,  გაერთიანებული წყალმომარაგების კომპანიის მიერ წყალი მიეწოდება - ქ. ოზურგეთში, მ.შ. ანასეულის დასახლებაში, დაბა ნარუჯაში და ურეკი-შეკვეთილი-კაპროვანის საკურორტო ზოლში 7470 ოჯახს.  ოზურგეთის მუნიციპალიტეტის შპს „სატისის“ მიერ წყალი მიეწოდება 15 დასახლებულ ერთეულში 2860 ოჯახს. სასმელი წყლის ქსელი მოწყობილია ქალაქის მთლიან ტერიტორიაზე.   საქართველოს გაერთიანებული წყალმომარაგების კომპანიის მიერ სრულდება წყალმომარაგების სისტემის მოწყობა ვაკიჯვარის, ფამფალეთის, ბაღდადის ბახვის და ქვ. ბახვის დასახლებებში.  მიმდინარეობს წყალმომარაგების სისტემის მოწყობა დვაბზუს, გაღმა დვაბზუს, ცხემლისხიდის და მშვიდობაურის დასახლებულ  ერთეულებში.
მუნიციპალიტეტის მიერ ხორციელდება ს. ნატანებში, ხრიალეთში, ნასაკირალში წყალმომარაგების გაფართოების სამუშაოები.</t>
  </si>
  <si>
    <t xml:space="preserve">ეტაპობრივად ხორციელდება  წყალარინების ქსელების გაფართოება ქ. ოზურგეთის ტერიტორიაზე,  წყალარინების ქსელების მოწყობა საწყის ეტაპზე დაბების ტერიტორიაზე (ლაითურის, ნარუჯის, ნასაკირალის ცენტრალურ უბნებში, სადაც ძირითადად განლაგებულია მრავალბინიანი საცხოვრებელი სახლები). წყალარინების ქსელი მოწყობილია  ქალაქ ოზურგეთის ტერიტორიის ნაწილში,  საკანალიზაციო ქსელის სიგრძე შეადგენს 34 კმ-ს. ქსელში ჩართულია ქალაქის მოსახლეობის 60%.  წყალარინების ქსელი მოწყობილია ურეკი-შეკვეთილი-კაპროვანის საკურორტო ზოლში. </t>
  </si>
  <si>
    <t>მიზანი 1 - სიღარიბის ყველა ფორმის აღმოფხვრა;
მიზანი მიზანი 6 - წყლის მდგრადი მართვისა და სანიტარული ნორმების დაცვის საყოველთაო უზრუნველყოფა.</t>
  </si>
  <si>
    <t>შ.პ.ს.,,სატისი"</t>
  </si>
  <si>
    <t>2025-2028 წწ.</t>
  </si>
  <si>
    <t>2028 წელი</t>
  </si>
  <si>
    <t>2024 წელი (საბაზისო მაჩვენებელი)</t>
  </si>
  <si>
    <t>2025 წელი (მიზნობრივი მაჩვენებელი)</t>
  </si>
  <si>
    <t>2028  წელი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</si>
</sst>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0_р_._-;\-* #,##0.00_р_._-;_-* &quot;-&quot;??_р_._-;_-@_-"/>
    <numFmt numFmtId="165" formatCode="#,##0.000"/>
    <numFmt numFmtId="166" formatCode="_(* #,##0_);_(* \(#,##0\);_(* &quot;-&quot;??_);_(@_)"/>
  </numFmts>
  <fonts count="28" x14ac:knownFonts="1">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9"/>
      <color theme="1"/>
      <name val="Sylfaen"/>
      <family val="1"/>
      <charset val="204"/>
    </font>
    <font>
      <sz val="10"/>
      <name val="Sylfaen"/>
      <family val="1"/>
      <charset val="204"/>
    </font>
    <font>
      <sz val="10"/>
      <name val="Calibri"/>
      <family val="2"/>
      <charset val="1"/>
      <scheme val="minor"/>
    </font>
    <font>
      <sz val="9"/>
      <name val="Sylfaen"/>
      <family val="1"/>
      <charset val="204"/>
    </font>
    <font>
      <sz val="11"/>
      <name val="Sylfaen"/>
      <family val="1"/>
      <charset val="204"/>
    </font>
    <font>
      <sz val="11"/>
      <name val="Calibri"/>
      <family val="2"/>
      <charset val="204"/>
      <scheme val="minor"/>
    </font>
    <font>
      <sz val="11"/>
      <color theme="1"/>
      <name val="Calibri"/>
      <family val="2"/>
      <scheme val="minor"/>
    </font>
    <font>
      <sz val="11"/>
      <name val="Calibri"/>
      <family val="2"/>
      <scheme val="minor"/>
    </font>
    <font>
      <sz val="10"/>
      <color theme="1"/>
      <name val="Sylfaen"/>
      <family val="1"/>
      <charset val="204"/>
    </font>
    <font>
      <sz val="10"/>
      <color theme="1"/>
      <name val="Calibri"/>
      <family val="2"/>
      <charset val="1"/>
      <scheme val="minor"/>
    </font>
    <font>
      <sz val="11"/>
      <color theme="1"/>
      <name val="Calibri"/>
      <family val="2"/>
      <charset val="1"/>
      <scheme val="minor"/>
    </font>
    <font>
      <sz val="10"/>
      <color theme="1"/>
      <name val="Calibri"/>
      <family val="2"/>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22" fillId="0" borderId="0"/>
    <xf numFmtId="0" fontId="22" fillId="0" borderId="0"/>
    <xf numFmtId="164" fontId="26" fillId="0" borderId="0" applyFont="0" applyFill="0" applyBorder="0" applyAlignment="0" applyProtection="0"/>
    <xf numFmtId="43" fontId="26" fillId="0" borderId="0" applyFont="0" applyFill="0" applyBorder="0" applyAlignment="0" applyProtection="0"/>
  </cellStyleXfs>
  <cellXfs count="141">
    <xf numFmtId="0" fontId="0" fillId="0" borderId="0" xfId="0"/>
    <xf numFmtId="0" fontId="0" fillId="0" borderId="0" xfId="0" applyBorder="1"/>
    <xf numFmtId="0" fontId="0" fillId="0" borderId="5" xfId="0" applyBorder="1" applyAlignment="1">
      <alignment horizontal="center" vertical="center"/>
    </xf>
    <xf numFmtId="0" fontId="7" fillId="0" borderId="1" xfId="0" applyFont="1" applyBorder="1" applyAlignment="1">
      <alignment vertical="center"/>
    </xf>
    <xf numFmtId="0" fontId="8" fillId="0" borderId="1" xfId="0" applyFont="1" applyBorder="1" applyAlignment="1">
      <alignment horizontal="center" vertical="center" wrapText="1"/>
    </xf>
    <xf numFmtId="0" fontId="7" fillId="0" borderId="1" xfId="0" applyFont="1" applyFill="1" applyBorder="1" applyAlignment="1">
      <alignmen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5" xfId="0" applyFont="1" applyBorder="1" applyAlignment="1">
      <alignment horizontal="center" vertical="center"/>
    </xf>
    <xf numFmtId="0" fontId="11" fillId="0" borderId="1" xfId="0" applyFont="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Border="1" applyAlignment="1">
      <alignment vertical="center"/>
    </xf>
    <xf numFmtId="0" fontId="0" fillId="0" borderId="1" xfId="0" applyBorder="1" applyAlignment="1">
      <alignment horizontal="center" vertical="center" wrapText="1"/>
    </xf>
    <xf numFmtId="9" fontId="17" fillId="0"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9" fontId="18" fillId="0" borderId="1" xfId="0" applyNumberFormat="1" applyFont="1" applyBorder="1" applyAlignment="1">
      <alignment horizontal="center" vertical="center" wrapText="1"/>
    </xf>
    <xf numFmtId="0" fontId="17" fillId="0" borderId="1" xfId="0" applyFont="1" applyFill="1" applyBorder="1" applyAlignment="1">
      <alignment vertical="center" wrapText="1"/>
    </xf>
    <xf numFmtId="0" fontId="7" fillId="0" borderId="1" xfId="0" applyFont="1" applyBorder="1" applyAlignment="1">
      <alignment vertical="center"/>
    </xf>
    <xf numFmtId="0" fontId="0" fillId="0" borderId="1" xfId="0" applyBorder="1" applyAlignment="1">
      <alignment horizontal="center" vertical="center" wrapText="1"/>
    </xf>
    <xf numFmtId="0" fontId="7" fillId="0" borderId="1" xfId="0" applyFont="1" applyBorder="1" applyAlignment="1">
      <alignment vertical="center"/>
    </xf>
    <xf numFmtId="0" fontId="0" fillId="0" borderId="1" xfId="0" applyBorder="1" applyAlignment="1">
      <alignment horizontal="center" vertical="center" wrapText="1"/>
    </xf>
    <xf numFmtId="0" fontId="18" fillId="0" borderId="1" xfId="0" applyFont="1" applyBorder="1" applyAlignment="1">
      <alignment horizontal="center" vertical="center" wrapText="1"/>
    </xf>
    <xf numFmtId="0" fontId="17" fillId="2" borderId="1" xfId="0" applyFont="1" applyFill="1" applyBorder="1" applyAlignment="1">
      <alignment horizontal="center" vertical="center" wrapText="1"/>
    </xf>
    <xf numFmtId="1" fontId="17" fillId="0" borderId="1" xfId="0" applyNumberFormat="1" applyFont="1" applyFill="1" applyBorder="1" applyAlignment="1">
      <alignment horizontal="center" vertical="center" wrapText="1"/>
    </xf>
    <xf numFmtId="3" fontId="17" fillId="0" borderId="1" xfId="0"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3" fontId="18" fillId="0" borderId="12" xfId="0" applyNumberFormat="1" applyFont="1" applyBorder="1" applyAlignment="1">
      <alignment horizontal="center" vertical="center"/>
    </xf>
    <xf numFmtId="3" fontId="18" fillId="0" borderId="12" xfId="0" applyNumberFormat="1" applyFont="1" applyBorder="1" applyAlignment="1">
      <alignment horizontal="center" vertical="center" wrapText="1"/>
    </xf>
    <xf numFmtId="0" fontId="0" fillId="0" borderId="0" xfId="0" applyAlignment="1">
      <alignment horizontal="justify" vertical="center"/>
    </xf>
    <xf numFmtId="0" fontId="16" fillId="0" borderId="1" xfId="0" applyFont="1" applyBorder="1" applyAlignment="1">
      <alignment vertical="center" wrapText="1"/>
    </xf>
    <xf numFmtId="3" fontId="0" fillId="0" borderId="1" xfId="0" applyNumberFormat="1" applyBorder="1" applyAlignment="1">
      <alignment horizontal="center" vertical="center"/>
    </xf>
    <xf numFmtId="3" fontId="0" fillId="0" borderId="1" xfId="0" applyNumberFormat="1" applyBorder="1" applyAlignment="1">
      <alignment horizontal="center" vertical="center" wrapText="1"/>
    </xf>
    <xf numFmtId="0" fontId="25" fillId="0" borderId="1" xfId="0" applyFont="1" applyBorder="1" applyAlignment="1">
      <alignment horizontal="center" vertical="center" wrapText="1"/>
    </xf>
    <xf numFmtId="0" fontId="7" fillId="0" borderId="1" xfId="0" applyFont="1" applyBorder="1" applyAlignment="1">
      <alignment vertical="center"/>
    </xf>
    <xf numFmtId="0" fontId="7" fillId="0" borderId="1" xfId="0" applyFont="1" applyBorder="1" applyAlignment="1">
      <alignment vertical="center" wrapText="1"/>
    </xf>
    <xf numFmtId="0" fontId="21" fillId="0" borderId="1" xfId="0" applyFont="1" applyBorder="1" applyAlignment="1">
      <alignment horizontal="center" vertical="center"/>
    </xf>
    <xf numFmtId="0" fontId="19" fillId="2" borderId="1" xfId="0" applyFont="1" applyFill="1" applyBorder="1" applyAlignment="1">
      <alignment horizontal="center" vertical="center" wrapText="1"/>
    </xf>
    <xf numFmtId="3" fontId="17" fillId="2" borderId="1" xfId="0" applyNumberFormat="1" applyFont="1" applyFill="1" applyBorder="1" applyAlignment="1">
      <alignment horizontal="center" vertical="center" wrapText="1"/>
    </xf>
    <xf numFmtId="9" fontId="0" fillId="0" borderId="1" xfId="0" applyNumberFormat="1" applyBorder="1" applyAlignment="1">
      <alignment horizontal="center" vertical="center"/>
    </xf>
    <xf numFmtId="0" fontId="17" fillId="2" borderId="1" xfId="0" applyFont="1" applyFill="1" applyBorder="1" applyAlignment="1">
      <alignment vertical="center" wrapText="1"/>
    </xf>
    <xf numFmtId="0" fontId="0" fillId="2" borderId="1" xfId="0" applyFill="1" applyBorder="1" applyAlignment="1">
      <alignment horizontal="center" vertical="center"/>
    </xf>
    <xf numFmtId="0" fontId="24" fillId="2" borderId="1" xfId="0" applyFont="1" applyFill="1" applyBorder="1" applyAlignment="1">
      <alignment horizontal="center" vertical="center" wrapText="1"/>
    </xf>
    <xf numFmtId="165" fontId="18" fillId="0" borderId="12" xfId="0" applyNumberFormat="1" applyFont="1" applyBorder="1" applyAlignment="1">
      <alignment horizontal="center" vertical="center" wrapText="1"/>
    </xf>
    <xf numFmtId="3" fontId="18" fillId="0" borderId="12" xfId="0" applyNumberFormat="1" applyFont="1" applyFill="1" applyBorder="1" applyAlignment="1">
      <alignment horizontal="center" vertical="center" wrapText="1"/>
    </xf>
    <xf numFmtId="3" fontId="18" fillId="0" borderId="12" xfId="0" applyNumberFormat="1" applyFont="1" applyBorder="1" applyAlignment="1">
      <alignment vertical="center" wrapText="1"/>
    </xf>
    <xf numFmtId="166" fontId="27" fillId="0" borderId="1" xfId="4" applyNumberFormat="1" applyFont="1" applyFill="1" applyBorder="1" applyAlignment="1">
      <alignment vertical="center"/>
    </xf>
    <xf numFmtId="3" fontId="18" fillId="0" borderId="12" xfId="0" applyNumberFormat="1" applyFont="1" applyFill="1" applyBorder="1" applyAlignment="1">
      <alignmen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5" xfId="0" applyFont="1" applyBorder="1" applyAlignment="1">
      <alignment horizontal="left" vertical="center" wrapText="1"/>
    </xf>
    <xf numFmtId="0" fontId="1" fillId="0" borderId="3" xfId="0" applyFont="1" applyBorder="1" applyAlignment="1">
      <alignment horizontal="justify" vertical="top" wrapText="1"/>
    </xf>
    <xf numFmtId="0" fontId="5" fillId="0" borderId="4" xfId="0" applyFont="1" applyBorder="1" applyAlignment="1">
      <alignment horizontal="justify" vertical="top" wrapText="1"/>
    </xf>
    <xf numFmtId="0" fontId="5" fillId="0" borderId="5" xfId="0" applyFont="1" applyBorder="1" applyAlignment="1">
      <alignment horizontal="justify" vertical="top"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1" fillId="0" borderId="3"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5" xfId="0" applyFont="1" applyFill="1" applyBorder="1" applyAlignment="1">
      <alignment horizontal="justify" vertical="center" wrapText="1"/>
    </xf>
    <xf numFmtId="0" fontId="1"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6" fillId="0" borderId="0"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7" fillId="0" borderId="1" xfId="0" applyFont="1" applyBorder="1" applyAlignment="1">
      <alignment vertical="center"/>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3" fillId="0" borderId="4" xfId="0" applyFont="1" applyBorder="1" applyAlignment="1">
      <alignment horizontal="center" vertical="center" wrapText="1"/>
    </xf>
    <xf numFmtId="0" fontId="7" fillId="0" borderId="3" xfId="0" applyFont="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xf>
    <xf numFmtId="0" fontId="7" fillId="0" borderId="2" xfId="0" applyFont="1" applyBorder="1" applyAlignment="1">
      <alignment horizontal="center" vertical="center"/>
    </xf>
    <xf numFmtId="0" fontId="7" fillId="0" borderId="12" xfId="0" applyFont="1" applyBorder="1" applyAlignment="1">
      <alignment horizontal="center" vertical="center"/>
    </xf>
    <xf numFmtId="0" fontId="0" fillId="0" borderId="1" xfId="0" applyBorder="1" applyAlignment="1">
      <alignment horizontal="center" vertical="center" wrapText="1"/>
    </xf>
    <xf numFmtId="0" fontId="5" fillId="0" borderId="4" xfId="0" applyFont="1" applyBorder="1" applyAlignment="1">
      <alignment horizontal="justify" vertical="center" wrapText="1"/>
    </xf>
    <xf numFmtId="0" fontId="5" fillId="0" borderId="5" xfId="0" applyFont="1" applyBorder="1" applyAlignment="1">
      <alignment horizontal="justify" vertical="center" wrapText="1"/>
    </xf>
    <xf numFmtId="0" fontId="7" fillId="0" borderId="11"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23" fillId="0" borderId="5" xfId="0" applyFont="1" applyBorder="1" applyAlignment="1">
      <alignment horizontal="left"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1" xfId="0" applyFont="1" applyBorder="1" applyAlignment="1">
      <alignment horizontal="left" vertical="center"/>
    </xf>
    <xf numFmtId="0" fontId="23" fillId="0" borderId="3"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23" fillId="0" borderId="5" xfId="0" applyFont="1" applyFill="1" applyBorder="1" applyAlignment="1">
      <alignment horizontal="left" vertical="center" wrapText="1"/>
    </xf>
    <xf numFmtId="0" fontId="11" fillId="0" borderId="1" xfId="0" applyFont="1" applyBorder="1" applyAlignment="1">
      <alignment horizontal="left" vertical="center"/>
    </xf>
    <xf numFmtId="3" fontId="17" fillId="2" borderId="1" xfId="0" applyNumberFormat="1" applyFont="1" applyFill="1" applyBorder="1" applyAlignment="1">
      <alignment horizontal="center" vertical="center"/>
    </xf>
    <xf numFmtId="0" fontId="21" fillId="0" borderId="3" xfId="0" applyFont="1" applyBorder="1" applyAlignment="1">
      <alignment horizontal="justify" vertical="center"/>
    </xf>
    <xf numFmtId="0" fontId="21" fillId="0" borderId="4" xfId="0" applyFont="1" applyBorder="1" applyAlignment="1">
      <alignment horizontal="justify" vertical="center"/>
    </xf>
    <xf numFmtId="0" fontId="21" fillId="0" borderId="5" xfId="0" applyFont="1" applyBorder="1" applyAlignment="1">
      <alignment horizontal="justify" vertical="center"/>
    </xf>
    <xf numFmtId="0" fontId="1"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5" fillId="0" borderId="1" xfId="0" applyFont="1" applyBorder="1" applyAlignment="1">
      <alignment horizontal="center" vertical="center"/>
    </xf>
    <xf numFmtId="0" fontId="12" fillId="0" borderId="1" xfId="0" applyFont="1" applyBorder="1" applyAlignment="1">
      <alignment horizontal="left" vertical="center"/>
    </xf>
    <xf numFmtId="0" fontId="13" fillId="0" borderId="1" xfId="0" applyFont="1" applyBorder="1" applyAlignment="1">
      <alignment horizontal="left" vertical="center" wrapText="1"/>
    </xf>
    <xf numFmtId="0" fontId="20" fillId="0" borderId="1" xfId="0" applyFont="1" applyFill="1" applyBorder="1" applyAlignment="1">
      <alignment horizontal="center" vertical="center" wrapText="1"/>
    </xf>
    <xf numFmtId="0" fontId="13" fillId="0" borderId="1" xfId="0" applyFont="1" applyBorder="1" applyAlignment="1">
      <alignment vertical="center"/>
    </xf>
    <xf numFmtId="49" fontId="14" fillId="0" borderId="1" xfId="0" applyNumberFormat="1" applyFont="1" applyBorder="1" applyAlignment="1">
      <alignment horizontal="center" vertical="center"/>
    </xf>
    <xf numFmtId="0" fontId="7" fillId="0" borderId="1" xfId="0" applyFont="1" applyBorder="1" applyAlignment="1">
      <alignment horizontal="center" vertical="center"/>
    </xf>
    <xf numFmtId="0" fontId="21" fillId="0" borderId="1" xfId="0" applyFont="1" applyFill="1" applyBorder="1" applyAlignment="1">
      <alignment horizontal="center" vertical="center" wrapText="1"/>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3" fontId="17" fillId="0" borderId="3" xfId="0" applyNumberFormat="1" applyFont="1" applyBorder="1" applyAlignment="1">
      <alignment horizontal="center" vertical="center"/>
    </xf>
    <xf numFmtId="3" fontId="17" fillId="0" borderId="5" xfId="0" applyNumberFormat="1" applyFont="1" applyBorder="1" applyAlignment="1">
      <alignment horizontal="center" vertical="center"/>
    </xf>
    <xf numFmtId="3" fontId="17" fillId="0" borderId="1" xfId="0" applyNumberFormat="1" applyFont="1" applyBorder="1" applyAlignment="1">
      <alignment horizontal="center" vertical="center"/>
    </xf>
    <xf numFmtId="0" fontId="21" fillId="0" borderId="1" xfId="0" applyFont="1" applyBorder="1" applyAlignment="1">
      <alignment horizontal="center" vertical="center" wrapText="1"/>
    </xf>
    <xf numFmtId="0" fontId="7" fillId="0" borderId="11" xfId="0" applyFont="1" applyBorder="1" applyAlignment="1">
      <alignment horizontal="justify" vertical="center"/>
    </xf>
    <xf numFmtId="0" fontId="7" fillId="0" borderId="9" xfId="0" applyFont="1" applyBorder="1" applyAlignment="1">
      <alignment horizontal="justify" vertical="center"/>
    </xf>
    <xf numFmtId="0" fontId="7" fillId="0" borderId="10" xfId="0" applyFont="1" applyBorder="1" applyAlignment="1">
      <alignment horizontal="justify" vertical="center"/>
    </xf>
  </cellXfs>
  <cellStyles count="5">
    <cellStyle name="Comma" xfId="4" builtinId="3"/>
    <cellStyle name="Normal" xfId="0" builtinId="0"/>
    <cellStyle name="Normal 3 2" xfId="1"/>
    <cellStyle name="Обычный 2"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8"/>
  <sheetViews>
    <sheetView tabSelected="1" topLeftCell="A11" workbookViewId="0">
      <selection activeCell="G14" sqref="G14"/>
    </sheetView>
  </sheetViews>
  <sheetFormatPr defaultRowHeight="15" x14ac:dyDescent="0.25"/>
  <cols>
    <col min="1" max="1" width="41.140625" customWidth="1"/>
    <col min="2" max="6" width="14.5703125" customWidth="1"/>
  </cols>
  <sheetData>
    <row r="1" spans="1:6" x14ac:dyDescent="0.25">
      <c r="A1" s="1"/>
      <c r="B1" s="70"/>
      <c r="C1" s="70"/>
      <c r="D1" s="70"/>
      <c r="E1" s="70"/>
      <c r="F1" s="70"/>
    </row>
    <row r="2" spans="1:6" ht="34.9" customHeight="1" x14ac:dyDescent="0.25">
      <c r="A2" s="82" t="s">
        <v>2</v>
      </c>
      <c r="B2" s="83"/>
      <c r="C2" s="84" t="s">
        <v>49</v>
      </c>
      <c r="D2" s="80"/>
      <c r="E2" s="80"/>
      <c r="F2" s="81"/>
    </row>
    <row r="3" spans="1:6" ht="30.6" customHeight="1" x14ac:dyDescent="0.25">
      <c r="A3" s="76" t="s">
        <v>3</v>
      </c>
      <c r="B3" s="76"/>
      <c r="C3" s="76"/>
      <c r="D3" s="76"/>
      <c r="E3" s="77" t="s">
        <v>46</v>
      </c>
      <c r="F3" s="78"/>
    </row>
    <row r="4" spans="1:6" ht="32.450000000000003" customHeight="1" x14ac:dyDescent="0.25">
      <c r="A4" s="3" t="s">
        <v>4</v>
      </c>
      <c r="B4" s="79" t="s">
        <v>48</v>
      </c>
      <c r="C4" s="80"/>
      <c r="D4" s="80"/>
      <c r="E4" s="80"/>
      <c r="F4" s="81"/>
    </row>
    <row r="5" spans="1:6" ht="34.9" customHeight="1" x14ac:dyDescent="0.25">
      <c r="A5" s="3" t="s">
        <v>5</v>
      </c>
      <c r="B5" s="71" t="s">
        <v>95</v>
      </c>
      <c r="C5" s="72"/>
      <c r="D5" s="72"/>
      <c r="E5" s="72"/>
      <c r="F5" s="73"/>
    </row>
    <row r="6" spans="1:6" ht="36.6" customHeight="1" x14ac:dyDescent="0.25">
      <c r="A6" s="85" t="s">
        <v>6</v>
      </c>
      <c r="B6" s="86"/>
      <c r="C6" s="86"/>
      <c r="D6" s="87"/>
      <c r="E6" s="74" t="s">
        <v>108</v>
      </c>
      <c r="F6" s="75"/>
    </row>
    <row r="7" spans="1:6" ht="30.6" customHeight="1" x14ac:dyDescent="0.25">
      <c r="A7" s="61" t="s">
        <v>7</v>
      </c>
      <c r="B7" s="62"/>
      <c r="C7" s="62"/>
      <c r="D7" s="62"/>
      <c r="E7" s="62"/>
      <c r="F7" s="63"/>
    </row>
    <row r="8" spans="1:6" ht="41.45" customHeight="1" x14ac:dyDescent="0.25">
      <c r="A8" s="67" t="s">
        <v>73</v>
      </c>
      <c r="B8" s="68"/>
      <c r="C8" s="68"/>
      <c r="D8" s="68"/>
      <c r="E8" s="68"/>
      <c r="F8" s="69"/>
    </row>
    <row r="9" spans="1:6" ht="31.9" customHeight="1" x14ac:dyDescent="0.25">
      <c r="A9" s="61" t="s">
        <v>8</v>
      </c>
      <c r="B9" s="62"/>
      <c r="C9" s="62"/>
      <c r="D9" s="62"/>
      <c r="E9" s="62"/>
      <c r="F9" s="63"/>
    </row>
    <row r="10" spans="1:6" ht="348" customHeight="1" x14ac:dyDescent="0.25">
      <c r="A10" s="58" t="s">
        <v>103</v>
      </c>
      <c r="B10" s="59"/>
      <c r="C10" s="59"/>
      <c r="D10" s="59"/>
      <c r="E10" s="59"/>
      <c r="F10" s="60"/>
    </row>
    <row r="11" spans="1:6" ht="61.9" customHeight="1" x14ac:dyDescent="0.25">
      <c r="A11" s="3" t="s">
        <v>11</v>
      </c>
      <c r="B11" s="11" t="s">
        <v>9</v>
      </c>
      <c r="C11" s="12" t="s">
        <v>0</v>
      </c>
      <c r="D11" s="12" t="s">
        <v>96</v>
      </c>
      <c r="E11" s="12" t="s">
        <v>102</v>
      </c>
      <c r="F11" s="12" t="s">
        <v>109</v>
      </c>
    </row>
    <row r="12" spans="1:6" ht="39" customHeight="1" x14ac:dyDescent="0.25">
      <c r="A12" s="37" t="s">
        <v>53</v>
      </c>
      <c r="B12" s="38">
        <f>C12+D12+E12+F12</f>
        <v>1050000</v>
      </c>
      <c r="C12" s="39">
        <v>200000</v>
      </c>
      <c r="D12" s="39">
        <v>250000</v>
      </c>
      <c r="E12" s="39">
        <v>300000</v>
      </c>
      <c r="F12" s="39">
        <v>300000</v>
      </c>
    </row>
    <row r="13" spans="1:6" ht="39" customHeight="1" x14ac:dyDescent="0.25">
      <c r="A13" s="37" t="s">
        <v>50</v>
      </c>
      <c r="B13" s="38">
        <f>C13+D13+E13+F13</f>
        <v>5800000</v>
      </c>
      <c r="C13" s="39">
        <v>1250000</v>
      </c>
      <c r="D13" s="39">
        <v>1350000</v>
      </c>
      <c r="E13" s="39">
        <v>1500000</v>
      </c>
      <c r="F13" s="39">
        <v>1700000</v>
      </c>
    </row>
    <row r="14" spans="1:6" ht="39" customHeight="1" x14ac:dyDescent="0.25">
      <c r="A14" s="37" t="s">
        <v>54</v>
      </c>
      <c r="B14" s="38">
        <f>C14+D14+E14+F14</f>
        <v>450000</v>
      </c>
      <c r="C14" s="39">
        <v>100000</v>
      </c>
      <c r="D14" s="39">
        <v>150000</v>
      </c>
      <c r="E14" s="39">
        <v>50000</v>
      </c>
      <c r="F14" s="39">
        <v>150000</v>
      </c>
    </row>
    <row r="15" spans="1:6" ht="38.450000000000003" customHeight="1" x14ac:dyDescent="0.25">
      <c r="A15" s="3" t="s">
        <v>33</v>
      </c>
      <c r="B15" s="38">
        <f>C15+D15+E15+F15</f>
        <v>7300000</v>
      </c>
      <c r="C15" s="39">
        <f>SUM(C12:C14)</f>
        <v>1550000</v>
      </c>
      <c r="D15" s="39">
        <f>SUM(D12:D14)</f>
        <v>1750000</v>
      </c>
      <c r="E15" s="39">
        <f>SUM(E12:E14)</f>
        <v>1850000</v>
      </c>
      <c r="F15" s="39">
        <f>SUM(F12:F14)</f>
        <v>2150000</v>
      </c>
    </row>
    <row r="16" spans="1:6" ht="40.15" customHeight="1" x14ac:dyDescent="0.25">
      <c r="A16" s="61" t="s">
        <v>10</v>
      </c>
      <c r="B16" s="62"/>
      <c r="C16" s="62"/>
      <c r="D16" s="62"/>
      <c r="E16" s="62"/>
      <c r="F16" s="63"/>
    </row>
    <row r="17" spans="1:6" ht="57.6" customHeight="1" x14ac:dyDescent="0.25">
      <c r="A17" s="64" t="s">
        <v>74</v>
      </c>
      <c r="B17" s="65"/>
      <c r="C17" s="65"/>
      <c r="D17" s="65"/>
      <c r="E17" s="65"/>
      <c r="F17" s="66"/>
    </row>
    <row r="18" spans="1:6" ht="81" customHeight="1" x14ac:dyDescent="0.25">
      <c r="A18" s="42" t="s">
        <v>84</v>
      </c>
      <c r="B18" s="55" t="s">
        <v>106</v>
      </c>
      <c r="C18" s="56"/>
      <c r="D18" s="57"/>
      <c r="E18" s="41" t="s">
        <v>85</v>
      </c>
      <c r="F18" s="43" t="s">
        <v>86</v>
      </c>
    </row>
  </sheetData>
  <mergeCells count="16">
    <mergeCell ref="A7:F7"/>
    <mergeCell ref="A8:F8"/>
    <mergeCell ref="B1:F1"/>
    <mergeCell ref="B5:F5"/>
    <mergeCell ref="E6:F6"/>
    <mergeCell ref="A3:D3"/>
    <mergeCell ref="E3:F3"/>
    <mergeCell ref="B4:F4"/>
    <mergeCell ref="A2:B2"/>
    <mergeCell ref="C2:F2"/>
    <mergeCell ref="A6:D6"/>
    <mergeCell ref="B18:D18"/>
    <mergeCell ref="A10:F10"/>
    <mergeCell ref="A9:F9"/>
    <mergeCell ref="A16:F16"/>
    <mergeCell ref="A17:F17"/>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
  <sheetViews>
    <sheetView workbookViewId="0">
      <selection activeCell="H9" sqref="H9"/>
    </sheetView>
  </sheetViews>
  <sheetFormatPr defaultRowHeight="15" x14ac:dyDescent="0.25"/>
  <cols>
    <col min="1" max="1" width="29.28515625" customWidth="1"/>
    <col min="2" max="2" width="41.140625" customWidth="1"/>
    <col min="3" max="4" width="14.28515625" customWidth="1"/>
    <col min="5" max="5" width="13.85546875" customWidth="1"/>
    <col min="6" max="6" width="13.7109375" customWidth="1"/>
    <col min="7" max="7" width="13.5703125" customWidth="1"/>
    <col min="8" max="8" width="13.7109375" customWidth="1"/>
    <col min="9" max="9" width="14.7109375" customWidth="1"/>
    <col min="10" max="10" width="16.7109375" customWidth="1"/>
    <col min="11" max="11" width="18" customWidth="1"/>
    <col min="12" max="12" width="22" customWidth="1"/>
  </cols>
  <sheetData>
    <row r="1" spans="1:12" ht="45" customHeight="1" x14ac:dyDescent="0.25">
      <c r="A1" s="88" t="s">
        <v>44</v>
      </c>
      <c r="B1" s="61" t="s">
        <v>12</v>
      </c>
      <c r="C1" s="62"/>
      <c r="D1" s="62"/>
      <c r="E1" s="62"/>
      <c r="F1" s="62"/>
      <c r="G1" s="62"/>
      <c r="H1" s="62"/>
      <c r="I1" s="62"/>
      <c r="J1" s="62"/>
      <c r="K1" s="62"/>
      <c r="L1" s="63"/>
    </row>
    <row r="2" spans="1:12" ht="69.75" customHeight="1" x14ac:dyDescent="0.25">
      <c r="A2" s="89"/>
      <c r="B2" s="4" t="s">
        <v>13</v>
      </c>
      <c r="C2" s="4" t="s">
        <v>110</v>
      </c>
      <c r="D2" s="4" t="s">
        <v>111</v>
      </c>
      <c r="E2" s="4" t="s">
        <v>96</v>
      </c>
      <c r="F2" s="4" t="s">
        <v>102</v>
      </c>
      <c r="G2" s="8" t="s">
        <v>112</v>
      </c>
      <c r="H2" s="13" t="s">
        <v>14</v>
      </c>
      <c r="I2" s="13" t="s">
        <v>34</v>
      </c>
      <c r="J2" s="13" t="s">
        <v>42</v>
      </c>
      <c r="K2" s="13" t="s">
        <v>15</v>
      </c>
      <c r="L2" s="14" t="s">
        <v>16</v>
      </c>
    </row>
    <row r="3" spans="1:12" ht="63.75" customHeight="1" x14ac:dyDescent="0.25">
      <c r="A3" s="90" t="s">
        <v>74</v>
      </c>
      <c r="B3" s="23" t="s">
        <v>68</v>
      </c>
      <c r="C3" s="30">
        <v>18</v>
      </c>
      <c r="D3" s="30">
        <v>22</v>
      </c>
      <c r="E3" s="30">
        <v>26</v>
      </c>
      <c r="F3" s="30">
        <v>30</v>
      </c>
      <c r="G3" s="30">
        <v>35</v>
      </c>
      <c r="H3" s="19" t="s">
        <v>25</v>
      </c>
      <c r="I3" s="17">
        <v>0.05</v>
      </c>
      <c r="J3" s="29" t="s">
        <v>59</v>
      </c>
      <c r="K3" s="29" t="s">
        <v>60</v>
      </c>
      <c r="L3" s="32" t="s">
        <v>61</v>
      </c>
    </row>
    <row r="4" spans="1:12" ht="65.25" customHeight="1" x14ac:dyDescent="0.25">
      <c r="A4" s="90"/>
      <c r="B4" s="23" t="s">
        <v>92</v>
      </c>
      <c r="C4" s="30">
        <v>2800</v>
      </c>
      <c r="D4" s="30">
        <v>3100</v>
      </c>
      <c r="E4" s="30">
        <v>3400</v>
      </c>
      <c r="F4" s="30">
        <v>4000</v>
      </c>
      <c r="G4" s="30">
        <v>4500</v>
      </c>
      <c r="H4" s="19" t="s">
        <v>25</v>
      </c>
      <c r="I4" s="17">
        <v>0.05</v>
      </c>
      <c r="J4" s="29" t="s">
        <v>59</v>
      </c>
      <c r="K4" s="29" t="s">
        <v>60</v>
      </c>
      <c r="L4" s="32" t="s">
        <v>61</v>
      </c>
    </row>
    <row r="5" spans="1:12" s="1" customFormat="1" ht="55.5" customHeight="1" x14ac:dyDescent="0.25">
      <c r="A5" s="90"/>
      <c r="B5" s="47" t="s">
        <v>75</v>
      </c>
      <c r="C5" s="48">
        <v>5000</v>
      </c>
      <c r="D5" s="48">
        <v>5050</v>
      </c>
      <c r="E5" s="48">
        <v>5100</v>
      </c>
      <c r="F5" s="48">
        <v>5150</v>
      </c>
      <c r="G5" s="48">
        <v>5200</v>
      </c>
      <c r="H5" s="19" t="s">
        <v>25</v>
      </c>
      <c r="I5" s="46">
        <v>0.05</v>
      </c>
      <c r="J5" s="29" t="s">
        <v>59</v>
      </c>
      <c r="K5" s="29" t="s">
        <v>60</v>
      </c>
      <c r="L5" s="32" t="s">
        <v>61</v>
      </c>
    </row>
  </sheetData>
  <mergeCells count="3">
    <mergeCell ref="B1:L1"/>
    <mergeCell ref="A1:A2"/>
    <mergeCell ref="A3:A5"/>
  </mergeCells>
  <printOptions horizontalCentered="1"/>
  <pageMargins left="0.23622047244094491" right="0.23622047244094491" top="0.74803149606299213" bottom="0.74803149606299213" header="0.31496062992125984" footer="0.31496062992125984"/>
  <pageSetup paperSize="9" scale="6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opLeftCell="A7" workbookViewId="0">
      <selection activeCell="H7" sqref="H7"/>
    </sheetView>
  </sheetViews>
  <sheetFormatPr defaultRowHeight="15" x14ac:dyDescent="0.25"/>
  <cols>
    <col min="1" max="1" width="38.28515625" customWidth="1"/>
    <col min="2" max="6" width="14.5703125" customWidth="1"/>
  </cols>
  <sheetData>
    <row r="1" spans="1:6" x14ac:dyDescent="0.25">
      <c r="A1" s="1"/>
      <c r="B1" s="70"/>
      <c r="C1" s="70"/>
      <c r="D1" s="70"/>
      <c r="E1" s="70"/>
      <c r="F1" s="70"/>
    </row>
    <row r="2" spans="1:6" ht="31.15" customHeight="1" x14ac:dyDescent="0.25">
      <c r="A2" s="125" t="s">
        <v>17</v>
      </c>
      <c r="B2" s="125"/>
      <c r="C2" s="126" t="s">
        <v>48</v>
      </c>
      <c r="D2" s="126"/>
      <c r="E2" s="126"/>
      <c r="F2" s="126"/>
    </row>
    <row r="3" spans="1:6" ht="30.6" customHeight="1" x14ac:dyDescent="0.25">
      <c r="A3" s="127" t="s">
        <v>18</v>
      </c>
      <c r="B3" s="127"/>
      <c r="C3" s="127"/>
      <c r="D3" s="127"/>
      <c r="E3" s="128" t="s">
        <v>65</v>
      </c>
      <c r="F3" s="128"/>
    </row>
    <row r="4" spans="1:6" ht="32.450000000000003" customHeight="1" x14ac:dyDescent="0.25">
      <c r="A4" s="5" t="s">
        <v>19</v>
      </c>
      <c r="B4" s="120" t="s">
        <v>51</v>
      </c>
      <c r="C4" s="121"/>
      <c r="D4" s="121"/>
      <c r="E4" s="121"/>
      <c r="F4" s="122"/>
    </row>
    <row r="5" spans="1:6" ht="34.15" customHeight="1" x14ac:dyDescent="0.25">
      <c r="A5" s="15" t="s">
        <v>20</v>
      </c>
      <c r="B5" s="90" t="s">
        <v>95</v>
      </c>
      <c r="C5" s="90"/>
      <c r="D5" s="90"/>
      <c r="E5" s="90"/>
      <c r="F5" s="90"/>
    </row>
    <row r="6" spans="1:6" ht="34.15" customHeight="1" x14ac:dyDescent="0.25">
      <c r="A6" s="111" t="s">
        <v>23</v>
      </c>
      <c r="B6" s="111"/>
      <c r="C6" s="111"/>
      <c r="D6" s="111"/>
      <c r="E6" s="123" t="s">
        <v>0</v>
      </c>
      <c r="F6" s="123"/>
    </row>
    <row r="7" spans="1:6" ht="27" customHeight="1" x14ac:dyDescent="0.25">
      <c r="A7" s="124" t="s">
        <v>35</v>
      </c>
      <c r="B7" s="124"/>
      <c r="C7" s="124"/>
      <c r="D7" s="124"/>
      <c r="E7" s="116">
        <v>200000</v>
      </c>
      <c r="F7" s="116"/>
    </row>
    <row r="8" spans="1:6" ht="34.15" customHeight="1" x14ac:dyDescent="0.25">
      <c r="A8" s="115" t="s">
        <v>24</v>
      </c>
      <c r="B8" s="115"/>
      <c r="C8" s="115"/>
      <c r="D8" s="115"/>
      <c r="E8" s="116">
        <f>SUM(E7:F7)</f>
        <v>200000</v>
      </c>
      <c r="F8" s="116"/>
    </row>
    <row r="9" spans="1:6" ht="36" customHeight="1" x14ac:dyDescent="0.25">
      <c r="A9" s="61" t="s">
        <v>21</v>
      </c>
      <c r="B9" s="62"/>
      <c r="C9" s="62"/>
      <c r="D9" s="62"/>
      <c r="E9" s="62"/>
      <c r="F9" s="63"/>
    </row>
    <row r="10" spans="1:6" ht="36" customHeight="1" x14ac:dyDescent="0.25">
      <c r="A10" s="117" t="s">
        <v>76</v>
      </c>
      <c r="B10" s="118"/>
      <c r="C10" s="118"/>
      <c r="D10" s="118"/>
      <c r="E10" s="118"/>
      <c r="F10" s="119"/>
    </row>
    <row r="11" spans="1:6" ht="28.5" customHeight="1" x14ac:dyDescent="0.25">
      <c r="A11" s="61" t="s">
        <v>22</v>
      </c>
      <c r="B11" s="62"/>
      <c r="C11" s="62"/>
      <c r="D11" s="62"/>
      <c r="E11" s="62"/>
      <c r="F11" s="63"/>
    </row>
    <row r="12" spans="1:6" ht="210.75" customHeight="1" x14ac:dyDescent="0.25">
      <c r="A12" s="67" t="s">
        <v>104</v>
      </c>
      <c r="B12" s="91"/>
      <c r="C12" s="91"/>
      <c r="D12" s="91"/>
      <c r="E12" s="91"/>
      <c r="F12" s="92"/>
    </row>
    <row r="13" spans="1:6" ht="27.6" customHeight="1" x14ac:dyDescent="0.25">
      <c r="A13" s="93" t="s">
        <v>1</v>
      </c>
      <c r="B13" s="94"/>
      <c r="C13" s="95"/>
      <c r="D13" s="99" t="s">
        <v>31</v>
      </c>
      <c r="E13" s="100"/>
      <c r="F13" s="101"/>
    </row>
    <row r="14" spans="1:6" ht="57" customHeight="1" x14ac:dyDescent="0.25">
      <c r="A14" s="96"/>
      <c r="B14" s="97"/>
      <c r="C14" s="98"/>
      <c r="D14" s="6" t="s">
        <v>25</v>
      </c>
      <c r="E14" s="7" t="s">
        <v>41</v>
      </c>
      <c r="F14" s="7" t="s">
        <v>26</v>
      </c>
    </row>
    <row r="15" spans="1:6" ht="30" customHeight="1" x14ac:dyDescent="0.25">
      <c r="A15" s="102" t="s">
        <v>58</v>
      </c>
      <c r="B15" s="103"/>
      <c r="C15" s="104"/>
      <c r="D15" s="35">
        <v>2000</v>
      </c>
      <c r="E15" s="35">
        <f>F15/D15</f>
        <v>38.462499999999999</v>
      </c>
      <c r="F15" s="52">
        <v>76925</v>
      </c>
    </row>
    <row r="16" spans="1:6" ht="30" customHeight="1" x14ac:dyDescent="0.25">
      <c r="A16" s="112" t="s">
        <v>100</v>
      </c>
      <c r="B16" s="113"/>
      <c r="C16" s="114"/>
      <c r="D16" s="51"/>
      <c r="E16" s="51"/>
      <c r="F16" s="53">
        <v>6175</v>
      </c>
    </row>
    <row r="17" spans="1:6" ht="30" customHeight="1" x14ac:dyDescent="0.25">
      <c r="A17" s="112" t="s">
        <v>101</v>
      </c>
      <c r="B17" s="113"/>
      <c r="C17" s="114"/>
      <c r="D17" s="51"/>
      <c r="E17" s="51"/>
      <c r="F17" s="54">
        <v>16900</v>
      </c>
    </row>
    <row r="18" spans="1:6" ht="33.75" customHeight="1" x14ac:dyDescent="0.25">
      <c r="A18" s="105" t="s">
        <v>67</v>
      </c>
      <c r="B18" s="106"/>
      <c r="C18" s="107"/>
      <c r="D18" s="34"/>
      <c r="E18" s="35"/>
      <c r="F18" s="52">
        <f>SUM(F15:F17)</f>
        <v>100000</v>
      </c>
    </row>
    <row r="19" spans="1:6" ht="32.450000000000003" customHeight="1" x14ac:dyDescent="0.25">
      <c r="A19" s="108" t="s">
        <v>27</v>
      </c>
      <c r="B19" s="109"/>
      <c r="C19" s="109"/>
      <c r="D19" s="109"/>
      <c r="E19" s="109"/>
      <c r="F19" s="110"/>
    </row>
    <row r="20" spans="1:6" ht="44.45" customHeight="1" x14ac:dyDescent="0.25">
      <c r="A20" s="111" t="s">
        <v>1</v>
      </c>
      <c r="B20" s="111"/>
      <c r="C20" s="9" t="s">
        <v>40</v>
      </c>
      <c r="D20" s="10" t="s">
        <v>37</v>
      </c>
      <c r="E20" s="10" t="s">
        <v>38</v>
      </c>
      <c r="F20" s="10" t="s">
        <v>39</v>
      </c>
    </row>
    <row r="21" spans="1:6" ht="39" customHeight="1" x14ac:dyDescent="0.25">
      <c r="A21" s="102" t="s">
        <v>55</v>
      </c>
      <c r="B21" s="104"/>
      <c r="C21" s="2" t="s">
        <v>36</v>
      </c>
      <c r="D21" s="16" t="s">
        <v>36</v>
      </c>
      <c r="E21" s="16" t="s">
        <v>36</v>
      </c>
      <c r="F21" s="16" t="s">
        <v>36</v>
      </c>
    </row>
    <row r="22" spans="1:6" ht="33" customHeight="1" x14ac:dyDescent="0.25">
      <c r="A22" s="93" t="s">
        <v>28</v>
      </c>
      <c r="B22" s="94"/>
      <c r="C22" s="94"/>
      <c r="D22" s="94"/>
      <c r="E22" s="94"/>
      <c r="F22" s="95"/>
    </row>
    <row r="23" spans="1:6" ht="36" customHeight="1" x14ac:dyDescent="0.25">
      <c r="A23" s="64" t="s">
        <v>77</v>
      </c>
      <c r="B23" s="65"/>
      <c r="C23" s="65"/>
      <c r="D23" s="65"/>
      <c r="E23" s="65"/>
      <c r="F23" s="66"/>
    </row>
    <row r="24" spans="1:6" ht="95.25" customHeight="1" x14ac:dyDescent="0.25">
      <c r="A24" s="42" t="s">
        <v>88</v>
      </c>
      <c r="B24" s="55" t="s">
        <v>106</v>
      </c>
      <c r="C24" s="56"/>
      <c r="D24" s="57"/>
      <c r="E24" s="41" t="s">
        <v>85</v>
      </c>
      <c r="F24" s="43" t="s">
        <v>86</v>
      </c>
    </row>
  </sheetData>
  <mergeCells count="29">
    <mergeCell ref="B1:F1"/>
    <mergeCell ref="A2:B2"/>
    <mergeCell ref="C2:F2"/>
    <mergeCell ref="A3:D3"/>
    <mergeCell ref="E3:F3"/>
    <mergeCell ref="B4:F4"/>
    <mergeCell ref="B5:F5"/>
    <mergeCell ref="A6:D6"/>
    <mergeCell ref="E6:F6"/>
    <mergeCell ref="A7:D7"/>
    <mergeCell ref="E7:F7"/>
    <mergeCell ref="A8:D8"/>
    <mergeCell ref="E8:F8"/>
    <mergeCell ref="A9:F9"/>
    <mergeCell ref="A10:F10"/>
    <mergeCell ref="A11:F11"/>
    <mergeCell ref="A12:F12"/>
    <mergeCell ref="A13:C14"/>
    <mergeCell ref="D13:F13"/>
    <mergeCell ref="B24:D24"/>
    <mergeCell ref="A15:C15"/>
    <mergeCell ref="A18:C18"/>
    <mergeCell ref="A23:F23"/>
    <mergeCell ref="A21:B21"/>
    <mergeCell ref="A19:F19"/>
    <mergeCell ref="A20:B20"/>
    <mergeCell ref="A22:F22"/>
    <mergeCell ref="A17:C17"/>
    <mergeCell ref="A16:C16"/>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E9" sqref="E9"/>
    </sheetView>
  </sheetViews>
  <sheetFormatPr defaultRowHeight="15" x14ac:dyDescent="0.25"/>
  <cols>
    <col min="1" max="1" width="29.85546875" customWidth="1"/>
    <col min="2" max="2" width="32.5703125" customWidth="1"/>
    <col min="3" max="9" width="17" customWidth="1"/>
  </cols>
  <sheetData>
    <row r="1" spans="1:9" x14ac:dyDescent="0.25">
      <c r="B1" s="1"/>
      <c r="C1" s="70"/>
      <c r="D1" s="70"/>
      <c r="E1" s="70"/>
      <c r="F1" s="70"/>
      <c r="G1" s="70"/>
    </row>
    <row r="2" spans="1:9" ht="45" customHeight="1" x14ac:dyDescent="0.25">
      <c r="A2" s="18" t="s">
        <v>45</v>
      </c>
      <c r="B2" s="129" t="s">
        <v>30</v>
      </c>
      <c r="C2" s="129"/>
      <c r="D2" s="129"/>
      <c r="E2" s="129"/>
      <c r="F2" s="129"/>
      <c r="G2" s="129"/>
      <c r="H2" s="129"/>
      <c r="I2" s="129"/>
    </row>
    <row r="3" spans="1:9" ht="71.45" customHeight="1" x14ac:dyDescent="0.25">
      <c r="A3" s="130" t="s">
        <v>77</v>
      </c>
      <c r="B3" s="4" t="s">
        <v>13</v>
      </c>
      <c r="C3" s="4" t="s">
        <v>110</v>
      </c>
      <c r="D3" s="4" t="s">
        <v>111</v>
      </c>
      <c r="E3" s="33" t="s">
        <v>14</v>
      </c>
      <c r="F3" s="33" t="s">
        <v>34</v>
      </c>
      <c r="G3" s="33" t="s">
        <v>42</v>
      </c>
      <c r="H3" s="33" t="s">
        <v>15</v>
      </c>
      <c r="I3" s="33" t="s">
        <v>16</v>
      </c>
    </row>
    <row r="4" spans="1:9" ht="59.45" customHeight="1" x14ac:dyDescent="0.25">
      <c r="A4" s="130"/>
      <c r="B4" s="19" t="s">
        <v>56</v>
      </c>
      <c r="C4" s="45">
        <v>9700</v>
      </c>
      <c r="D4" s="19">
        <v>18559</v>
      </c>
      <c r="E4" s="20" t="s">
        <v>57</v>
      </c>
      <c r="F4" s="22">
        <v>0.05</v>
      </c>
      <c r="G4" s="29" t="s">
        <v>59</v>
      </c>
      <c r="H4" s="29" t="s">
        <v>60</v>
      </c>
      <c r="I4" s="32" t="s">
        <v>61</v>
      </c>
    </row>
    <row r="5" spans="1:9" ht="58.9" customHeight="1" x14ac:dyDescent="0.25">
      <c r="A5" s="130"/>
      <c r="B5" s="19" t="s">
        <v>97</v>
      </c>
      <c r="C5" s="19">
        <v>150</v>
      </c>
      <c r="D5" s="19">
        <v>150</v>
      </c>
      <c r="E5" s="20" t="s">
        <v>25</v>
      </c>
      <c r="F5" s="22">
        <v>0.05</v>
      </c>
      <c r="G5" s="29" t="s">
        <v>63</v>
      </c>
      <c r="H5" s="28" t="s">
        <v>64</v>
      </c>
      <c r="I5" s="32" t="s">
        <v>61</v>
      </c>
    </row>
  </sheetData>
  <mergeCells count="3">
    <mergeCell ref="C1:G1"/>
    <mergeCell ref="B2:I2"/>
    <mergeCell ref="A3:A5"/>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G6" sqref="G6"/>
    </sheetView>
  </sheetViews>
  <sheetFormatPr defaultRowHeight="15" x14ac:dyDescent="0.25"/>
  <cols>
    <col min="1" max="1" width="38.28515625" customWidth="1"/>
    <col min="2" max="6" width="14.5703125" customWidth="1"/>
  </cols>
  <sheetData>
    <row r="1" spans="1:6" x14ac:dyDescent="0.25">
      <c r="A1" s="1"/>
      <c r="B1" s="70"/>
      <c r="C1" s="70"/>
      <c r="D1" s="70"/>
      <c r="E1" s="70"/>
      <c r="F1" s="70"/>
    </row>
    <row r="2" spans="1:6" ht="31.15" customHeight="1" x14ac:dyDescent="0.25">
      <c r="A2" s="125" t="s">
        <v>17</v>
      </c>
      <c r="B2" s="125"/>
      <c r="C2" s="126" t="s">
        <v>48</v>
      </c>
      <c r="D2" s="126"/>
      <c r="E2" s="126"/>
      <c r="F2" s="126"/>
    </row>
    <row r="3" spans="1:6" ht="30.6" customHeight="1" x14ac:dyDescent="0.25">
      <c r="A3" s="127" t="s">
        <v>18</v>
      </c>
      <c r="B3" s="127"/>
      <c r="C3" s="127"/>
      <c r="D3" s="127"/>
      <c r="E3" s="128" t="s">
        <v>66</v>
      </c>
      <c r="F3" s="128"/>
    </row>
    <row r="4" spans="1:6" ht="32.450000000000003" customHeight="1" x14ac:dyDescent="0.25">
      <c r="A4" s="5" t="s">
        <v>19</v>
      </c>
      <c r="B4" s="120" t="s">
        <v>70</v>
      </c>
      <c r="C4" s="121"/>
      <c r="D4" s="121"/>
      <c r="E4" s="121"/>
      <c r="F4" s="122"/>
    </row>
    <row r="5" spans="1:6" ht="34.15" customHeight="1" x14ac:dyDescent="0.25">
      <c r="A5" s="26" t="s">
        <v>20</v>
      </c>
      <c r="B5" s="90" t="s">
        <v>107</v>
      </c>
      <c r="C5" s="90"/>
      <c r="D5" s="90"/>
      <c r="E5" s="90"/>
      <c r="F5" s="90"/>
    </row>
    <row r="6" spans="1:6" ht="34.15" customHeight="1" x14ac:dyDescent="0.25">
      <c r="A6" s="111" t="s">
        <v>23</v>
      </c>
      <c r="B6" s="111"/>
      <c r="C6" s="111"/>
      <c r="D6" s="111"/>
      <c r="E6" s="123" t="s">
        <v>0</v>
      </c>
      <c r="F6" s="123"/>
    </row>
    <row r="7" spans="1:6" ht="34.15" customHeight="1" x14ac:dyDescent="0.25">
      <c r="A7" s="124" t="s">
        <v>35</v>
      </c>
      <c r="B7" s="124"/>
      <c r="C7" s="124"/>
      <c r="D7" s="124"/>
      <c r="E7" s="136">
        <v>1250000</v>
      </c>
      <c r="F7" s="136"/>
    </row>
    <row r="8" spans="1:6" ht="34.15" hidden="1" customHeight="1" x14ac:dyDescent="0.25">
      <c r="A8" s="131" t="s">
        <v>32</v>
      </c>
      <c r="B8" s="132"/>
      <c r="C8" s="132"/>
      <c r="D8" s="133"/>
      <c r="E8" s="134"/>
      <c r="F8" s="135"/>
    </row>
    <row r="9" spans="1:6" ht="34.15" hidden="1" customHeight="1" x14ac:dyDescent="0.25">
      <c r="A9" s="124" t="s">
        <v>29</v>
      </c>
      <c r="B9" s="124"/>
      <c r="C9" s="124"/>
      <c r="D9" s="124"/>
      <c r="E9" s="136"/>
      <c r="F9" s="136"/>
    </row>
    <row r="10" spans="1:6" ht="34.15" hidden="1" customHeight="1" x14ac:dyDescent="0.25">
      <c r="A10" s="131" t="s">
        <v>43</v>
      </c>
      <c r="B10" s="132"/>
      <c r="C10" s="132"/>
      <c r="D10" s="133"/>
      <c r="E10" s="134"/>
      <c r="F10" s="135"/>
    </row>
    <row r="11" spans="1:6" ht="34.15" customHeight="1" x14ac:dyDescent="0.25">
      <c r="A11" s="115" t="s">
        <v>24</v>
      </c>
      <c r="B11" s="115"/>
      <c r="C11" s="115"/>
      <c r="D11" s="115"/>
      <c r="E11" s="136">
        <f>SUM(E7:F10)</f>
        <v>1250000</v>
      </c>
      <c r="F11" s="136"/>
    </row>
    <row r="12" spans="1:6" ht="36" customHeight="1" x14ac:dyDescent="0.25">
      <c r="A12" s="61" t="s">
        <v>21</v>
      </c>
      <c r="B12" s="62"/>
      <c r="C12" s="62"/>
      <c r="D12" s="62"/>
      <c r="E12" s="62"/>
      <c r="F12" s="63"/>
    </row>
    <row r="13" spans="1:6" ht="36" customHeight="1" x14ac:dyDescent="0.25">
      <c r="A13" s="117" t="s">
        <v>78</v>
      </c>
      <c r="B13" s="118"/>
      <c r="C13" s="118"/>
      <c r="D13" s="118"/>
      <c r="E13" s="118"/>
      <c r="F13" s="119"/>
    </row>
    <row r="14" spans="1:6" ht="30.75" customHeight="1" x14ac:dyDescent="0.25">
      <c r="A14" s="61" t="s">
        <v>22</v>
      </c>
      <c r="B14" s="62"/>
      <c r="C14" s="62"/>
      <c r="D14" s="62"/>
      <c r="E14" s="62"/>
      <c r="F14" s="63"/>
    </row>
    <row r="15" spans="1:6" ht="91.5" customHeight="1" x14ac:dyDescent="0.25">
      <c r="A15" s="67" t="s">
        <v>98</v>
      </c>
      <c r="B15" s="91"/>
      <c r="C15" s="91"/>
      <c r="D15" s="91"/>
      <c r="E15" s="91"/>
      <c r="F15" s="92"/>
    </row>
    <row r="16" spans="1:6" ht="27.6" customHeight="1" x14ac:dyDescent="0.25">
      <c r="A16" s="93" t="s">
        <v>1</v>
      </c>
      <c r="B16" s="94"/>
      <c r="C16" s="95"/>
      <c r="D16" s="99" t="s">
        <v>31</v>
      </c>
      <c r="E16" s="100"/>
      <c r="F16" s="101"/>
    </row>
    <row r="17" spans="1:6" ht="57" customHeight="1" x14ac:dyDescent="0.25">
      <c r="A17" s="96"/>
      <c r="B17" s="97"/>
      <c r="C17" s="98"/>
      <c r="D17" s="6" t="s">
        <v>25</v>
      </c>
      <c r="E17" s="7" t="s">
        <v>41</v>
      </c>
      <c r="F17" s="7" t="s">
        <v>26</v>
      </c>
    </row>
    <row r="18" spans="1:6" ht="32.25" customHeight="1" x14ac:dyDescent="0.25">
      <c r="A18" s="102" t="s">
        <v>90</v>
      </c>
      <c r="B18" s="103"/>
      <c r="C18" s="104"/>
      <c r="D18" s="35">
        <v>170000</v>
      </c>
      <c r="E18" s="50">
        <f>F18/D18</f>
        <v>5.8235294117647056</v>
      </c>
      <c r="F18" s="35">
        <v>990000</v>
      </c>
    </row>
    <row r="19" spans="1:6" ht="33" customHeight="1" x14ac:dyDescent="0.25">
      <c r="A19" s="105" t="s">
        <v>67</v>
      </c>
      <c r="B19" s="106"/>
      <c r="C19" s="107"/>
      <c r="D19" s="34"/>
      <c r="E19" s="35"/>
      <c r="F19" s="35">
        <v>990000</v>
      </c>
    </row>
    <row r="20" spans="1:6" ht="32.450000000000003" customHeight="1" x14ac:dyDescent="0.25">
      <c r="A20" s="108" t="s">
        <v>27</v>
      </c>
      <c r="B20" s="109"/>
      <c r="C20" s="109"/>
      <c r="D20" s="109"/>
      <c r="E20" s="109"/>
      <c r="F20" s="110"/>
    </row>
    <row r="21" spans="1:6" ht="44.45" customHeight="1" x14ac:dyDescent="0.25">
      <c r="A21" s="111" t="s">
        <v>1</v>
      </c>
      <c r="B21" s="111"/>
      <c r="C21" s="9" t="s">
        <v>40</v>
      </c>
      <c r="D21" s="10" t="s">
        <v>37</v>
      </c>
      <c r="E21" s="10" t="s">
        <v>38</v>
      </c>
      <c r="F21" s="10" t="s">
        <v>39</v>
      </c>
    </row>
    <row r="22" spans="1:6" ht="33" customHeight="1" x14ac:dyDescent="0.25">
      <c r="A22" s="102" t="s">
        <v>70</v>
      </c>
      <c r="B22" s="104"/>
      <c r="C22" s="2" t="s">
        <v>36</v>
      </c>
      <c r="D22" s="27" t="s">
        <v>36</v>
      </c>
      <c r="E22" s="27" t="s">
        <v>36</v>
      </c>
      <c r="F22" s="27" t="s">
        <v>36</v>
      </c>
    </row>
    <row r="23" spans="1:6" ht="48" customHeight="1" x14ac:dyDescent="0.25">
      <c r="A23" s="93" t="s">
        <v>28</v>
      </c>
      <c r="B23" s="94"/>
      <c r="C23" s="94"/>
      <c r="D23" s="94"/>
      <c r="E23" s="94"/>
      <c r="F23" s="95"/>
    </row>
    <row r="24" spans="1:6" s="36" customFormat="1" ht="52.5" customHeight="1" x14ac:dyDescent="0.25">
      <c r="A24" s="67" t="s">
        <v>87</v>
      </c>
      <c r="B24" s="68"/>
      <c r="C24" s="68"/>
      <c r="D24" s="68"/>
      <c r="E24" s="68"/>
      <c r="F24" s="69"/>
    </row>
    <row r="25" spans="1:6" ht="103.5" customHeight="1" x14ac:dyDescent="0.25">
      <c r="A25" s="42" t="s">
        <v>88</v>
      </c>
      <c r="B25" s="55" t="s">
        <v>106</v>
      </c>
      <c r="C25" s="56"/>
      <c r="D25" s="57"/>
      <c r="E25" s="41" t="s">
        <v>85</v>
      </c>
      <c r="F25" s="43" t="s">
        <v>89</v>
      </c>
    </row>
  </sheetData>
  <mergeCells count="33">
    <mergeCell ref="A18:C18"/>
    <mergeCell ref="A19:C19"/>
    <mergeCell ref="A23:F23"/>
    <mergeCell ref="A24:F24"/>
    <mergeCell ref="A20:F20"/>
    <mergeCell ref="A21:B21"/>
    <mergeCell ref="A22:B22"/>
    <mergeCell ref="A13:F13"/>
    <mergeCell ref="A14:F14"/>
    <mergeCell ref="A15:F15"/>
    <mergeCell ref="A16:C17"/>
    <mergeCell ref="D16:F16"/>
    <mergeCell ref="A10:D10"/>
    <mergeCell ref="E10:F10"/>
    <mergeCell ref="A11:D11"/>
    <mergeCell ref="E11:F11"/>
    <mergeCell ref="A12:F12"/>
    <mergeCell ref="B25:D25"/>
    <mergeCell ref="A8:D8"/>
    <mergeCell ref="E8:F8"/>
    <mergeCell ref="B1:F1"/>
    <mergeCell ref="A2:B2"/>
    <mergeCell ref="C2:F2"/>
    <mergeCell ref="A3:D3"/>
    <mergeCell ref="E3:F3"/>
    <mergeCell ref="B4:F4"/>
    <mergeCell ref="B5:F5"/>
    <mergeCell ref="A6:D6"/>
    <mergeCell ref="E6:F6"/>
    <mergeCell ref="A7:D7"/>
    <mergeCell ref="E7:F7"/>
    <mergeCell ref="A9:D9"/>
    <mergeCell ref="E9:F9"/>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D3" sqref="D3"/>
    </sheetView>
  </sheetViews>
  <sheetFormatPr defaultRowHeight="15" x14ac:dyDescent="0.25"/>
  <cols>
    <col min="1" max="1" width="29.85546875" customWidth="1"/>
    <col min="2" max="2" width="32.5703125" customWidth="1"/>
    <col min="3" max="9" width="17" customWidth="1"/>
  </cols>
  <sheetData>
    <row r="1" spans="1:9" x14ac:dyDescent="0.25">
      <c r="B1" s="1"/>
      <c r="C1" s="70"/>
      <c r="D1" s="70"/>
      <c r="E1" s="70"/>
      <c r="F1" s="70"/>
      <c r="G1" s="70"/>
    </row>
    <row r="2" spans="1:9" ht="45" customHeight="1" x14ac:dyDescent="0.25">
      <c r="A2" s="18" t="s">
        <v>45</v>
      </c>
      <c r="B2" s="129" t="s">
        <v>30</v>
      </c>
      <c r="C2" s="129"/>
      <c r="D2" s="129"/>
      <c r="E2" s="129"/>
      <c r="F2" s="129"/>
      <c r="G2" s="129"/>
      <c r="H2" s="129"/>
      <c r="I2" s="129"/>
    </row>
    <row r="3" spans="1:9" ht="71.45" customHeight="1" x14ac:dyDescent="0.25">
      <c r="A3" s="137" t="s">
        <v>79</v>
      </c>
      <c r="B3" s="4" t="s">
        <v>13</v>
      </c>
      <c r="C3" s="4" t="s">
        <v>110</v>
      </c>
      <c r="D3" s="4" t="s">
        <v>111</v>
      </c>
      <c r="E3" s="33" t="s">
        <v>14</v>
      </c>
      <c r="F3" s="33" t="s">
        <v>34</v>
      </c>
      <c r="G3" s="33" t="s">
        <v>42</v>
      </c>
      <c r="H3" s="33" t="s">
        <v>15</v>
      </c>
      <c r="I3" s="33" t="s">
        <v>16</v>
      </c>
    </row>
    <row r="4" spans="1:9" ht="71.45" customHeight="1" x14ac:dyDescent="0.25">
      <c r="A4" s="137"/>
      <c r="B4" s="29" t="s">
        <v>80</v>
      </c>
      <c r="C4" s="29">
        <v>110</v>
      </c>
      <c r="D4" s="29">
        <v>110</v>
      </c>
      <c r="E4" s="28" t="s">
        <v>91</v>
      </c>
      <c r="F4" s="22">
        <v>0.05</v>
      </c>
      <c r="G4" s="28" t="s">
        <v>94</v>
      </c>
      <c r="H4" s="28" t="s">
        <v>93</v>
      </c>
      <c r="I4" s="28" t="s">
        <v>61</v>
      </c>
    </row>
    <row r="5" spans="1:9" ht="71.45" customHeight="1" x14ac:dyDescent="0.25">
      <c r="A5" s="137"/>
      <c r="B5" s="29" t="s">
        <v>99</v>
      </c>
      <c r="C5" s="29">
        <v>170000</v>
      </c>
      <c r="D5" s="29">
        <v>180000</v>
      </c>
      <c r="E5" s="28" t="s">
        <v>82</v>
      </c>
      <c r="F5" s="22">
        <v>0.05</v>
      </c>
      <c r="G5" s="28" t="s">
        <v>94</v>
      </c>
      <c r="H5" s="28" t="s">
        <v>93</v>
      </c>
      <c r="I5" s="28" t="s">
        <v>61</v>
      </c>
    </row>
    <row r="6" spans="1:9" ht="65.25" customHeight="1" x14ac:dyDescent="0.25">
      <c r="A6" s="137"/>
      <c r="B6" s="44" t="s">
        <v>81</v>
      </c>
      <c r="C6" s="45">
        <v>2800</v>
      </c>
      <c r="D6" s="29">
        <v>2900</v>
      </c>
      <c r="E6" s="20" t="s">
        <v>25</v>
      </c>
      <c r="F6" s="22">
        <v>0.05</v>
      </c>
      <c r="G6" s="28" t="s">
        <v>94</v>
      </c>
      <c r="H6" s="28" t="s">
        <v>93</v>
      </c>
      <c r="I6" s="28" t="s">
        <v>61</v>
      </c>
    </row>
  </sheetData>
  <mergeCells count="3">
    <mergeCell ref="C1:G1"/>
    <mergeCell ref="B2:I2"/>
    <mergeCell ref="A3:A6"/>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A4" workbookViewId="0">
      <selection activeCell="H10" sqref="H10"/>
    </sheetView>
  </sheetViews>
  <sheetFormatPr defaultRowHeight="15" x14ac:dyDescent="0.25"/>
  <cols>
    <col min="1" max="1" width="38.28515625" customWidth="1"/>
    <col min="2" max="6" width="14.5703125" customWidth="1"/>
  </cols>
  <sheetData>
    <row r="1" spans="1:6" x14ac:dyDescent="0.25">
      <c r="A1" s="1"/>
      <c r="B1" s="70"/>
      <c r="C1" s="70"/>
      <c r="D1" s="70"/>
      <c r="E1" s="70"/>
      <c r="F1" s="70"/>
    </row>
    <row r="2" spans="1:6" ht="31.15" customHeight="1" x14ac:dyDescent="0.25">
      <c r="A2" s="125" t="s">
        <v>17</v>
      </c>
      <c r="B2" s="125"/>
      <c r="C2" s="126" t="s">
        <v>48</v>
      </c>
      <c r="D2" s="126"/>
      <c r="E2" s="126"/>
      <c r="F2" s="126"/>
    </row>
    <row r="3" spans="1:6" ht="30.6" customHeight="1" x14ac:dyDescent="0.25">
      <c r="A3" s="127" t="s">
        <v>18</v>
      </c>
      <c r="B3" s="127"/>
      <c r="C3" s="127"/>
      <c r="D3" s="127"/>
      <c r="E3" s="128" t="s">
        <v>47</v>
      </c>
      <c r="F3" s="128"/>
    </row>
    <row r="4" spans="1:6" ht="32.450000000000003" customHeight="1" x14ac:dyDescent="0.25">
      <c r="A4" s="5" t="s">
        <v>19</v>
      </c>
      <c r="B4" s="120" t="s">
        <v>52</v>
      </c>
      <c r="C4" s="121"/>
      <c r="D4" s="121"/>
      <c r="E4" s="121"/>
      <c r="F4" s="122"/>
    </row>
    <row r="5" spans="1:6" ht="34.15" customHeight="1" x14ac:dyDescent="0.25">
      <c r="A5" s="24" t="s">
        <v>20</v>
      </c>
      <c r="B5" s="90" t="s">
        <v>95</v>
      </c>
      <c r="C5" s="90"/>
      <c r="D5" s="90"/>
      <c r="E5" s="90"/>
      <c r="F5" s="90"/>
    </row>
    <row r="6" spans="1:6" ht="34.15" customHeight="1" x14ac:dyDescent="0.25">
      <c r="A6" s="111" t="s">
        <v>23</v>
      </c>
      <c r="B6" s="111"/>
      <c r="C6" s="111"/>
      <c r="D6" s="111"/>
      <c r="E6" s="123" t="s">
        <v>0</v>
      </c>
      <c r="F6" s="123"/>
    </row>
    <row r="7" spans="1:6" ht="34.15" customHeight="1" x14ac:dyDescent="0.25">
      <c r="A7" s="124" t="s">
        <v>35</v>
      </c>
      <c r="B7" s="124"/>
      <c r="C7" s="124"/>
      <c r="D7" s="124"/>
      <c r="E7" s="136">
        <v>100000</v>
      </c>
      <c r="F7" s="136"/>
    </row>
    <row r="8" spans="1:6" ht="34.15" hidden="1" customHeight="1" x14ac:dyDescent="0.25">
      <c r="A8" s="131" t="s">
        <v>32</v>
      </c>
      <c r="B8" s="132"/>
      <c r="C8" s="132"/>
      <c r="D8" s="133"/>
      <c r="E8" s="134"/>
      <c r="F8" s="135"/>
    </row>
    <row r="9" spans="1:6" ht="34.15" hidden="1" customHeight="1" x14ac:dyDescent="0.25">
      <c r="A9" s="124" t="s">
        <v>29</v>
      </c>
      <c r="B9" s="124"/>
      <c r="C9" s="124"/>
      <c r="D9" s="124"/>
      <c r="E9" s="136"/>
      <c r="F9" s="136"/>
    </row>
    <row r="10" spans="1:6" ht="34.15" customHeight="1" x14ac:dyDescent="0.25">
      <c r="A10" s="131" t="s">
        <v>43</v>
      </c>
      <c r="B10" s="132"/>
      <c r="C10" s="132"/>
      <c r="D10" s="133"/>
      <c r="E10" s="134">
        <v>100000</v>
      </c>
      <c r="F10" s="135"/>
    </row>
    <row r="11" spans="1:6" ht="34.15" customHeight="1" x14ac:dyDescent="0.25">
      <c r="A11" s="115" t="s">
        <v>24</v>
      </c>
      <c r="B11" s="115"/>
      <c r="C11" s="115"/>
      <c r="D11" s="115"/>
      <c r="E11" s="136">
        <f>SUM(E7:F9)</f>
        <v>100000</v>
      </c>
      <c r="F11" s="136"/>
    </row>
    <row r="12" spans="1:6" ht="36" customHeight="1" x14ac:dyDescent="0.25">
      <c r="A12" s="61" t="s">
        <v>21</v>
      </c>
      <c r="B12" s="62"/>
      <c r="C12" s="62"/>
      <c r="D12" s="62"/>
      <c r="E12" s="62"/>
      <c r="F12" s="63"/>
    </row>
    <row r="13" spans="1:6" ht="36" customHeight="1" x14ac:dyDescent="0.25">
      <c r="A13" s="117" t="s">
        <v>71</v>
      </c>
      <c r="B13" s="118"/>
      <c r="C13" s="118"/>
      <c r="D13" s="118"/>
      <c r="E13" s="118"/>
      <c r="F13" s="119"/>
    </row>
    <row r="14" spans="1:6" ht="16.5" customHeight="1" x14ac:dyDescent="0.25">
      <c r="A14" s="61" t="s">
        <v>22</v>
      </c>
      <c r="B14" s="62"/>
      <c r="C14" s="62"/>
      <c r="D14" s="62"/>
      <c r="E14" s="62"/>
      <c r="F14" s="63"/>
    </row>
    <row r="15" spans="1:6" ht="118.5" customHeight="1" x14ac:dyDescent="0.25">
      <c r="A15" s="67" t="s">
        <v>105</v>
      </c>
      <c r="B15" s="91"/>
      <c r="C15" s="91"/>
      <c r="D15" s="91"/>
      <c r="E15" s="91"/>
      <c r="F15" s="92"/>
    </row>
    <row r="16" spans="1:6" ht="27.6" customHeight="1" x14ac:dyDescent="0.25">
      <c r="A16" s="93" t="s">
        <v>1</v>
      </c>
      <c r="B16" s="94"/>
      <c r="C16" s="95"/>
      <c r="D16" s="99" t="s">
        <v>31</v>
      </c>
      <c r="E16" s="100"/>
      <c r="F16" s="101"/>
    </row>
    <row r="17" spans="1:6" ht="57" customHeight="1" x14ac:dyDescent="0.25">
      <c r="A17" s="96"/>
      <c r="B17" s="97"/>
      <c r="C17" s="98"/>
      <c r="D17" s="6" t="s">
        <v>25</v>
      </c>
      <c r="E17" s="7" t="s">
        <v>41</v>
      </c>
      <c r="F17" s="7" t="s">
        <v>26</v>
      </c>
    </row>
    <row r="18" spans="1:6" ht="34.5" customHeight="1" x14ac:dyDescent="0.25">
      <c r="A18" s="102" t="s">
        <v>62</v>
      </c>
      <c r="B18" s="103"/>
      <c r="C18" s="104"/>
      <c r="D18" s="35">
        <v>120</v>
      </c>
      <c r="E18" s="35">
        <f>F18/D18</f>
        <v>416.66666666666669</v>
      </c>
      <c r="F18" s="35">
        <v>50000</v>
      </c>
    </row>
    <row r="19" spans="1:6" ht="31.5" customHeight="1" x14ac:dyDescent="0.25">
      <c r="A19" s="105" t="s">
        <v>67</v>
      </c>
      <c r="B19" s="106"/>
      <c r="C19" s="107"/>
      <c r="D19" s="34"/>
      <c r="E19" s="35"/>
      <c r="F19" s="35">
        <f>SUM(F18)</f>
        <v>50000</v>
      </c>
    </row>
    <row r="20" spans="1:6" ht="32.450000000000003" customHeight="1" x14ac:dyDescent="0.25">
      <c r="A20" s="108" t="s">
        <v>27</v>
      </c>
      <c r="B20" s="109"/>
      <c r="C20" s="109"/>
      <c r="D20" s="109"/>
      <c r="E20" s="109"/>
      <c r="F20" s="110"/>
    </row>
    <row r="21" spans="1:6" ht="44.45" customHeight="1" x14ac:dyDescent="0.25">
      <c r="A21" s="111" t="s">
        <v>1</v>
      </c>
      <c r="B21" s="111"/>
      <c r="C21" s="9" t="s">
        <v>40</v>
      </c>
      <c r="D21" s="10" t="s">
        <v>37</v>
      </c>
      <c r="E21" s="10" t="s">
        <v>38</v>
      </c>
      <c r="F21" s="10" t="s">
        <v>39</v>
      </c>
    </row>
    <row r="22" spans="1:6" ht="33.75" customHeight="1" x14ac:dyDescent="0.25">
      <c r="A22" s="102" t="s">
        <v>62</v>
      </c>
      <c r="B22" s="104"/>
      <c r="C22" s="2" t="s">
        <v>36</v>
      </c>
      <c r="D22" s="25" t="s">
        <v>36</v>
      </c>
      <c r="E22" s="25" t="s">
        <v>36</v>
      </c>
      <c r="F22" s="25" t="s">
        <v>36</v>
      </c>
    </row>
    <row r="23" spans="1:6" ht="48" customHeight="1" x14ac:dyDescent="0.25">
      <c r="A23" s="138" t="s">
        <v>28</v>
      </c>
      <c r="B23" s="139"/>
      <c r="C23" s="139"/>
      <c r="D23" s="139"/>
      <c r="E23" s="139"/>
      <c r="F23" s="140"/>
    </row>
    <row r="24" spans="1:6" ht="37.5" customHeight="1" x14ac:dyDescent="0.25">
      <c r="A24" s="67" t="s">
        <v>83</v>
      </c>
      <c r="B24" s="68"/>
      <c r="C24" s="68"/>
      <c r="D24" s="68"/>
      <c r="E24" s="68"/>
      <c r="F24" s="69"/>
    </row>
    <row r="25" spans="1:6" ht="100.5" customHeight="1" x14ac:dyDescent="0.25">
      <c r="A25" s="42" t="s">
        <v>88</v>
      </c>
      <c r="B25" s="55" t="s">
        <v>106</v>
      </c>
      <c r="C25" s="56"/>
      <c r="D25" s="57"/>
      <c r="E25" s="41" t="s">
        <v>85</v>
      </c>
      <c r="F25" s="43" t="s">
        <v>89</v>
      </c>
    </row>
  </sheetData>
  <mergeCells count="33">
    <mergeCell ref="A23:F23"/>
    <mergeCell ref="A24:F24"/>
    <mergeCell ref="A20:F20"/>
    <mergeCell ref="A21:B21"/>
    <mergeCell ref="A22:B22"/>
    <mergeCell ref="A12:F12"/>
    <mergeCell ref="A13:F13"/>
    <mergeCell ref="A14:F14"/>
    <mergeCell ref="A15:F15"/>
    <mergeCell ref="A16:C17"/>
    <mergeCell ref="D16:F16"/>
    <mergeCell ref="A9:D9"/>
    <mergeCell ref="E9:F9"/>
    <mergeCell ref="A10:D10"/>
    <mergeCell ref="E10:F10"/>
    <mergeCell ref="A11:D11"/>
    <mergeCell ref="E11:F11"/>
    <mergeCell ref="B25:D25"/>
    <mergeCell ref="A8:D8"/>
    <mergeCell ref="E8:F8"/>
    <mergeCell ref="B1:F1"/>
    <mergeCell ref="A2:B2"/>
    <mergeCell ref="C2:F2"/>
    <mergeCell ref="A3:D3"/>
    <mergeCell ref="E3:F3"/>
    <mergeCell ref="B4:F4"/>
    <mergeCell ref="B5:F5"/>
    <mergeCell ref="A6:D6"/>
    <mergeCell ref="E6:F6"/>
    <mergeCell ref="A7:D7"/>
    <mergeCell ref="E7:F7"/>
    <mergeCell ref="A18:C18"/>
    <mergeCell ref="A19:C19"/>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D3" sqref="D3"/>
    </sheetView>
  </sheetViews>
  <sheetFormatPr defaultRowHeight="15" x14ac:dyDescent="0.25"/>
  <cols>
    <col min="1" max="1" width="29.85546875" customWidth="1"/>
    <col min="2" max="2" width="32.5703125" customWidth="1"/>
    <col min="3" max="9" width="17" customWidth="1"/>
  </cols>
  <sheetData>
    <row r="1" spans="1:9" x14ac:dyDescent="0.25">
      <c r="B1" s="1"/>
      <c r="C1" s="70"/>
      <c r="D1" s="70"/>
      <c r="E1" s="70"/>
      <c r="F1" s="70"/>
      <c r="G1" s="70"/>
    </row>
    <row r="2" spans="1:9" ht="45" customHeight="1" x14ac:dyDescent="0.25">
      <c r="A2" s="18" t="s">
        <v>45</v>
      </c>
      <c r="B2" s="129" t="s">
        <v>30</v>
      </c>
      <c r="C2" s="129"/>
      <c r="D2" s="129"/>
      <c r="E2" s="129"/>
      <c r="F2" s="129"/>
      <c r="G2" s="129"/>
      <c r="H2" s="129"/>
      <c r="I2" s="129"/>
    </row>
    <row r="3" spans="1:9" ht="71.45" customHeight="1" x14ac:dyDescent="0.25">
      <c r="A3" s="137" t="s">
        <v>83</v>
      </c>
      <c r="B3" s="4" t="s">
        <v>13</v>
      </c>
      <c r="C3" s="4" t="s">
        <v>110</v>
      </c>
      <c r="D3" s="4" t="s">
        <v>111</v>
      </c>
      <c r="E3" s="33" t="s">
        <v>14</v>
      </c>
      <c r="F3" s="33" t="s">
        <v>34</v>
      </c>
      <c r="G3" s="33" t="s">
        <v>42</v>
      </c>
      <c r="H3" s="33" t="s">
        <v>15</v>
      </c>
      <c r="I3" s="33" t="s">
        <v>16</v>
      </c>
    </row>
    <row r="4" spans="1:9" ht="71.45" customHeight="1" x14ac:dyDescent="0.25">
      <c r="A4" s="137"/>
      <c r="B4" s="21" t="s">
        <v>72</v>
      </c>
      <c r="C4" s="49">
        <v>17</v>
      </c>
      <c r="D4" s="49">
        <v>20</v>
      </c>
      <c r="E4" s="40" t="s">
        <v>69</v>
      </c>
      <c r="F4" s="22">
        <v>0.05</v>
      </c>
      <c r="G4" s="29" t="s">
        <v>59</v>
      </c>
      <c r="H4" s="29" t="s">
        <v>60</v>
      </c>
      <c r="I4" s="32" t="s">
        <v>61</v>
      </c>
    </row>
    <row r="5" spans="1:9" ht="59.45" customHeight="1" x14ac:dyDescent="0.25">
      <c r="A5" s="137"/>
      <c r="B5" s="21" t="s">
        <v>95</v>
      </c>
      <c r="C5" s="31">
        <v>120</v>
      </c>
      <c r="D5" s="19">
        <v>120</v>
      </c>
      <c r="E5" s="20" t="s">
        <v>57</v>
      </c>
      <c r="F5" s="22">
        <v>0.05</v>
      </c>
      <c r="G5" s="29" t="s">
        <v>59</v>
      </c>
      <c r="H5" s="29" t="s">
        <v>60</v>
      </c>
      <c r="I5" s="32" t="s">
        <v>61</v>
      </c>
    </row>
  </sheetData>
  <mergeCells count="3">
    <mergeCell ref="C1:G1"/>
    <mergeCell ref="B2:I2"/>
    <mergeCell ref="A3:A5"/>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0202</vt:lpstr>
      <vt:lpstr>ინდიკატორი 0202 </vt:lpstr>
      <vt:lpstr>020201</vt:lpstr>
      <vt:lpstr>ინდიკატორი 020201</vt:lpstr>
      <vt:lpstr>020202</vt:lpstr>
      <vt:lpstr>ინდიკატორი 020202</vt:lpstr>
      <vt:lpstr>020203</vt:lpstr>
      <vt:lpstr>ინდიკატორი 020203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2021-12-10T12:19:10Z</cp:lastPrinted>
  <dcterms:created xsi:type="dcterms:W3CDTF">2021-06-16T13:27:45Z</dcterms:created>
  <dcterms:modified xsi:type="dcterms:W3CDTF">2024-11-16T11:41:31Z</dcterms:modified>
</cp:coreProperties>
</file>