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bookViews>
  <sheets>
    <sheet name="0207" sheetId="3" r:id="rId1"/>
    <sheet name="ინდიკატორი 0207 " sheetId="23" r:id="rId2"/>
    <sheet name="020701" sheetId="29" r:id="rId3"/>
    <sheet name="ინდიკატორი 020701" sheetId="27" r:id="rId4"/>
    <sheet name="020702" sheetId="6" r:id="rId5"/>
    <sheet name="ინდიკატორი 020702" sheetId="30" r:id="rId6"/>
    <sheet name="020703" sheetId="31" r:id="rId7"/>
    <sheet name="ინდიკატორი 020703" sheetId="32"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6" l="1"/>
  <c r="E11" i="31" l="1"/>
  <c r="E11" i="6"/>
  <c r="E11" i="29"/>
  <c r="F19" i="31"/>
  <c r="F19" i="6"/>
  <c r="F19" i="29"/>
  <c r="E18" i="29" l="1"/>
  <c r="B14" i="3"/>
  <c r="F15" i="3" l="1"/>
  <c r="E15" i="3"/>
  <c r="D15" i="3"/>
  <c r="C15" i="3"/>
  <c r="B12" i="3"/>
  <c r="B13" i="3" l="1"/>
  <c r="B15" i="3" s="1"/>
</calcChain>
</file>

<file path=xl/sharedStrings.xml><?xml version="1.0" encoding="utf-8"?>
<sst xmlns="http://schemas.openxmlformats.org/spreadsheetml/2006/main" count="247" uniqueCount="110">
  <si>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</si>
  <si>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</si>
  <si>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</si>
  <si>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</si>
  <si>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</si>
  <si>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</si>
  <si>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</si>
  <si>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</si>
  <si>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</si>
  <si>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</si>
  <si>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</si>
  <si>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</si>
  <si>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</si>
  <si>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</si>
  <si>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</si>
  <si>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</si>
  <si>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</si>
  <si>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</si>
  <si>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</si>
  <si>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</si>
  <si>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</si>
  <si>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</si>
  <si>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</si>
  <si>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</si>
  <si>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</si>
  <si>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</si>
  <si>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</si>
  <si>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</si>
  <si>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</si>
  <si>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</si>
  <si>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</si>
  <si>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</si>
  <si>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</si>
  <si>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</si>
  <si>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</si>
  <si>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</si>
  <si>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</si>
  <si>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</si>
  <si>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</si>
  <si>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</si>
  <si>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</si>
  <si>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</si>
  <si>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</si>
  <si>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</si>
  <si>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</si>
  <si>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</si>
  <si>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020701</t>
  </si>
  <si>
    <t>020702</t>
  </si>
  <si>
    <t>0207</t>
  </si>
  <si>
    <t>გარე განათების მოწყობა-რეაბილიტაცია</t>
  </si>
  <si>
    <t>გარე განათების მოწყობა-რეაბილიტაცია (020701)</t>
  </si>
  <si>
    <t>გარე განათების ქსელის ექსპლუატაცია  (020703)</t>
  </si>
  <si>
    <t xml:space="preserve">გარე განათების ქსელის ექსპლუატაცია </t>
  </si>
  <si>
    <t>020703</t>
  </si>
  <si>
    <t>გარე განათება და ელმომარაგება</t>
  </si>
  <si>
    <t>ინფრასტრუქტურის განვითარება</t>
  </si>
  <si>
    <t>მუნიციპალიტეტის საკუთრებაში არსებული ობიექტების  ელმომარაგების ხარჯების ანაზღაურება</t>
  </si>
  <si>
    <t>ლარი</t>
  </si>
  <si>
    <t>ცალი</t>
  </si>
  <si>
    <t xml:space="preserve">ინფრასტრუქტურის სამსახური; </t>
  </si>
  <si>
    <t>მიღება-ჩაბარების აქტები</t>
  </si>
  <si>
    <t>სახელშეკრულებო პირობების დარღვევა</t>
  </si>
  <si>
    <t>გარე განათების ელექტროენერგიის ხარჯი</t>
  </si>
  <si>
    <t xml:space="preserve">გარე განათების ქსელის ექსპლუატაცია  </t>
  </si>
  <si>
    <t>გარე განათების ქსელის წერტილების რაოდენობა</t>
  </si>
  <si>
    <t>გრძ/მ</t>
  </si>
  <si>
    <t>ჯამი</t>
  </si>
  <si>
    <t>გარე განათების ლამპიონების რაოდენობა</t>
  </si>
  <si>
    <t xml:space="preserve">გარე განათების ქსელის სიგრძე </t>
  </si>
  <si>
    <t>გრძ.მ</t>
  </si>
  <si>
    <t xml:space="preserve">მუნიციპალიტეტის დასახლებული ტერიტორიების %, სადაც ხელმისაწვდომია გარე განათების სერვისი </t>
  </si>
  <si>
    <t xml:space="preserve">დასახლებული ერთეულების გზების საერთო სიგრძის %, სადაც მოწყობილია გარე განათება </t>
  </si>
  <si>
    <t>მოწყობილია გარე განათების ქსელი და შექმნილია პირობები ღამის საათებში მოსახლეობის (ქალების, ბავშვების, ხანდაზმული და შშმ პირთა) უსაფრთხო და კომფორტული გადაადგილებისთვის</t>
  </si>
  <si>
    <t xml:space="preserve"> უზრუნველყოფილია მუნიციპალიტეტის ბალანსზე რიცხული ადმინისტრაციული შენობების  და გარე განათების ქსელების ელ.მომარაგება</t>
  </si>
  <si>
    <t>მუნიციპალიტეტის ტერიტორიაზე არსებული გარე განათების ქსელის გამართული მუშაობის უზრუნველყოფა</t>
  </si>
  <si>
    <t>უზრუნველყოფილია მუნიციპალიტეტის ტერიტორიაზე არსებული გარე განათების ქსელის გამართული მუშაობა</t>
  </si>
  <si>
    <t>მუნიციპალიტეტის ბალანსზე რიცხული ადმინისტრაციული შენობების  და გარე განათების ქსელების ელ.მომარაგებით უზრუნველყოფა</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</si>
  <si>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</si>
  <si>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</si>
  <si>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</si>
  <si>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გაეროს მდგრადი განვითარების მიზანი (SDG), რომლის მიღწევასაც ემსახურება ქვეპროგრამა</t>
  </si>
  <si>
    <t xml:space="preserve">პროგრამა ითვალისწინებს  გარე განათების ქსელის გაფართოებას.  ახალი ტექნოლოგიური მიღწევების გათვალისწინებით გარე განათების LED სანათების  მოწყობას, ასევე მოძველებული სანათების ახალი სანათებით ჩანაცვლებას. ღამის საათებში მოსახლეობის, განსაკუთრებით ქალების, ბავშვების, ხანდაზმული და შშმ პირთა კომფორტული და უსაფრთხო გადაადგილებისათვის აუცილებელ პირობას წარმოადგენს მუნციპალიტეტის დასახლებულ ერთეულებში ღამის განათების უზრუნველყოფა. პროგრამის ფარგლებში დაფინანსდება გარე განათების არსებული ქსელის ექსპლუატაცია. პროგრამით  ასევე გათვალისწინებულია მუნიციპალიტეტის ბალანსზე რიცხული ადმინისტრაციული შენობების  და გარე განათების  მოხმარებული ელექტროენერგიის ხარჯების დაფარვა. ღამის განათების ქსელებით უზრუნველყოფილია მუნიციპალიტეტის დასახლებული ერთეულების ცენტრალური უბნები და ქ. ოზურგეთის ქუჩების, მოედნების და ღია სივრცეების 80%. </t>
  </si>
  <si>
    <t>არა</t>
  </si>
  <si>
    <t>სკვერების და პარკების რაოდენობა, სადაც მოწყობილია გარე განათება</t>
  </si>
  <si>
    <t>პროცენტული მაჩვენებელი</t>
  </si>
  <si>
    <t>ღამის საათებში მოსახლეობის მ.შ.  ქალების, ბავშვების, ხანდაზმული და შშმ პირთა უსაფრთხო და კომფორტული გადაადგილების უზრუნველყოფა, მუნიციპალიტეტის ბალანსზე რიცხული ადმინისტრაციული შენობების  და გარე განათების ქსელების ელ.მომარაგებით უზრუნველყოფა</t>
  </si>
  <si>
    <t>ღამის საათებში მოსახლეობის უსაფრთხო და კომფორტული გადაადგილების ხელშეწყობა</t>
  </si>
  <si>
    <t xml:space="preserve">ღამის საათებში მოსახლეობის უსაფრთხო გადაადგილებისთვის გამართულად ფუნქციონირებს გარე განათების სისტემა და უზრუნველყოფილია გარე განათების ქსელისა და  მუნიციპალიტეტის ადმინისტრაციული შენობების  ელ.მომარაგება         </t>
  </si>
  <si>
    <t xml:space="preserve">ღამის საათებში მოსახლეობის უსაფრთხო გადაადგილებისთვის გამართულად ფუნქციონირებს გარე განათების სისტემა და უზრუნველყოფილია გარე განათების ქსელისა და  მუნიციპალიტეტის ადმინისტრაციული შენობების  ელ.მომარაგება             </t>
  </si>
  <si>
    <t>გარე განათების და მუნიციპალური ადმინისტრაციული შენობების ელექტროენერგიის ხარჯი (020702)</t>
  </si>
  <si>
    <t>გარე განათებისა და ადმინისტრაციული შენობების ელექტროენერგიის ხარჯი კვტ.სთ.</t>
  </si>
  <si>
    <t>ქვეპროგრამით   გათვალისწინებულია მუნიციპალიტეტის ბალანსზე რიცხული ადმინისტრაციული შენობების (დასახლებულ ერთეულებში) და გარე განათების  მოხმარებული ელექტროენერგიის ხარჯების დაფარვა.</t>
  </si>
  <si>
    <t>სს ენერგო პრო ჯორჯია</t>
  </si>
  <si>
    <t>მრიცხველების აღრიცხვა</t>
  </si>
  <si>
    <t>ელ. ენერგიის ტარიფის ზრდა</t>
  </si>
  <si>
    <t xml:space="preserve">გარე განათებისა და ადმინისტრაციული შენობების ელექტროენერგიის ხარჯი </t>
  </si>
  <si>
    <t>ინფრასტრუქტურის, სივრცითი მოწყობის და ტრანსპორტის სამსახური</t>
  </si>
  <si>
    <t>ა.(ა)ი.პ. ოზურგეთის  მუნიციპალიტეტის მომსახურების ცენტრი</t>
  </si>
  <si>
    <t>2026 წელი</t>
  </si>
  <si>
    <t>2027 წელი</t>
  </si>
  <si>
    <t>გარე განათების ქსელის მოწყობა-რეაბილიტაცია (020701)
რეაბილიტირებული გარე განათების ლამპიონების რაოდენობა</t>
  </si>
  <si>
    <t>ქვეპროგრამა ითვალისწინებს მუნციპალიტეტის დასახლებულ ერთეულებში ღამის განათების უზრუნველყოფას, რომლის ფარგლებში დაფინანსდება გარე განათების არსებული ქსელის ექსპლუატაცია.  ღამის განათების ქსელებით უზრუნველყოფილია მუნიციპალიტეტის დასახლებული ერთეულების ცენტრალური უბნები და ქ. ოზურგეთის ქუჩების, მოედნების და ღია სივრცეების 80%. ქალაქ ოზურგეთში განთავსებულია 3500 ლამპიონი. სულ მოწყობილია  სხვადასხვა ტიპის  13706 ლამპიონი. გარე განათების ქსელის მთლიანი სიგრძე შეადგენს 810 კმ-ს.</t>
  </si>
  <si>
    <t>მიზანი 7 - იაფი, საიმედო, მდგრადი და თანამედროვე ენერგიის  საყოველთაო ხელმისაწვდომობის უზრუნველყოფა;
მიზანი 11:  ქალაქებისა და დასახლებების ინკლუზიური, უსაფრთხო და მდგრადი განვითარება.</t>
  </si>
  <si>
    <t>მიზანი 7 - იაფი, საიმედო, მდგრადი და თანამედროვე ენერგიის  საყოველთაო ხელმისაწვდომობის უზრუნველყოფა.</t>
  </si>
  <si>
    <t xml:space="preserve">ქვეპროგრამა ითვალისწინებს  გარე განათების ქსელის გაფართოებას.  ახალი ტექნოლოგიური მიღწევების გათვალისწინებით გარე განათების LED სანათების  მოწყობას. ღამის საათებში მოსახლეობის, განსაკუთრებით ქალების, ბავშვების, ხანდაზმული და შშმ პირთა კომფორტული და უსაფრთხო გადაადგილებისათვის აუცილებელ პირობას წარმოადგენს მუნციპალიტეტის დასახლებულ ერთეულებში ღამის განათების უზრუნველყოფა. პროგრამის ფარგლებში დაფინანსდება გარე განათების არსებული ქსელის ექსპლუატაცია. ღამის განათების ქსელებით უზრუნველყოფილია მუნიციპალიტეტის დასახლებული ერთეულების ცენტრალური უბნები და ქ. ოზურგეთის ქუჩების, მოედნების და ღია სივრცეების 80%. ღამის განათების ქსელის მთლიანი სიგრძე შეადგენს 810კმ-ს.  დამონტაჟებულია 13706  ერთეული სხვადასხვა ტიპის სანათი. მ.შ. 9338 ერთეული LED სანათი. მიუხედავად აღნიშნულისა, მოსახლეობიდან შემოდის მოთხოვნები სოფლების სხვადასხვა უბნებში გარე განათების ქსელების მოწყობის უზრუნველსაყოფად.  გარე განათების ქსელების გაფართოება დაგეგმილია მუნიციპალიტეტის ტერიტორიაზე გამავალი შიდასახელმწიფოებრივი მნიშვნელობის გზების და ადგილობრივი მნიშვნელობის საავტომობილო გზების განათების გარეშე დარჩენილ განსაზღვრულ მონაკვეთებზე,  ასევე გარე განათების გარეშეა დარჩენილი სოფლად დასახლებული ერთეულების პერიფერიული უბნები. </t>
  </si>
  <si>
    <t>2025-2028 წწ.</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</si>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</sst>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4"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Sylfaen"/>
      <family val="1"/>
      <charset val="204"/>
    </font>
    <font>
      <sz val="11"/>
      <name val="Calibri"/>
      <family val="2"/>
      <charset val="204"/>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2" fillId="0" borderId="0"/>
  </cellStyleXfs>
  <cellXfs count="138">
    <xf numFmtId="0" fontId="0" fillId="0" borderId="0" xfId="0"/>
    <xf numFmtId="0" fontId="0" fillId="0" borderId="0" xfId="0" applyBorder="1"/>
    <xf numFmtId="0" fontId="0" fillId="0" borderId="5" xfId="0" applyBorder="1" applyAlignment="1">
      <alignment horizontal="center" vertical="center"/>
    </xf>
    <xf numFmtId="0" fontId="6" fillId="0" borderId="1" xfId="0" applyFont="1" applyBorder="1" applyAlignment="1">
      <alignment vertical="center"/>
    </xf>
    <xf numFmtId="0" fontId="7" fillId="0" borderId="1" xfId="0" applyFont="1" applyBorder="1" applyAlignment="1">
      <alignment horizontal="center" vertical="center" wrapText="1"/>
    </xf>
    <xf numFmtId="0" fontId="6" fillId="0" borderId="1" xfId="0" applyFont="1" applyFill="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pplyAlignment="1">
      <alignment horizontal="center" vertical="center" wrapText="1"/>
    </xf>
    <xf numFmtId="9" fontId="17"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0" fontId="6" fillId="0" borderId="1" xfId="0" applyFont="1" applyBorder="1" applyAlignment="1">
      <alignment vertical="center"/>
    </xf>
    <xf numFmtId="0" fontId="0" fillId="0" borderId="1" xfId="0" applyBorder="1" applyAlignment="1">
      <alignment horizontal="center" vertical="center" wrapText="1"/>
    </xf>
    <xf numFmtId="0" fontId="16" fillId="0" borderId="1" xfId="0" applyFont="1" applyBorder="1" applyAlignment="1">
      <alignment horizontal="lef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16" fillId="0" borderId="1" xfId="0" applyFont="1" applyFill="1" applyBorder="1" applyAlignment="1">
      <alignment horizontal="left" vertical="center"/>
    </xf>
    <xf numFmtId="0" fontId="17" fillId="2" borderId="1" xfId="0" applyFont="1" applyFill="1" applyBorder="1" applyAlignment="1">
      <alignment horizontal="center"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3" fontId="17" fillId="0" borderId="1" xfId="0" applyNumberFormat="1" applyFont="1" applyFill="1" applyBorder="1" applyAlignment="1">
      <alignment horizontal="center" vertical="center" wrapText="1"/>
    </xf>
    <xf numFmtId="0" fontId="16" fillId="0" borderId="1" xfId="0" applyFont="1" applyBorder="1" applyAlignment="1">
      <alignment vertical="center" wrapText="1"/>
    </xf>
    <xf numFmtId="0" fontId="18"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Fill="1" applyBorder="1" applyAlignment="1">
      <alignment vertical="center" wrapText="1"/>
    </xf>
    <xf numFmtId="3" fontId="18" fillId="0" borderId="12" xfId="0" applyNumberFormat="1" applyFont="1" applyBorder="1" applyAlignment="1">
      <alignment horizontal="center" vertical="center"/>
    </xf>
    <xf numFmtId="3" fontId="18" fillId="0" borderId="12" xfId="0" applyNumberFormat="1" applyFont="1" applyBorder="1" applyAlignment="1">
      <alignment horizontal="center"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21" fillId="0" borderId="1" xfId="0" applyFont="1" applyBorder="1" applyAlignment="1">
      <alignment horizontal="center" vertical="center"/>
    </xf>
    <xf numFmtId="0" fontId="16" fillId="0" borderId="1" xfId="0" applyFont="1" applyBorder="1" applyAlignment="1">
      <alignment horizontal="left" vertical="center" wrapText="1"/>
    </xf>
    <xf numFmtId="0" fontId="6" fillId="0" borderId="2" xfId="0" applyFont="1" applyBorder="1" applyAlignment="1">
      <alignment horizontal="center" vertical="center"/>
    </xf>
    <xf numFmtId="0" fontId="7" fillId="0" borderId="5" xfId="0" applyFont="1" applyBorder="1" applyAlignment="1">
      <alignment horizontal="center" vertical="center" wrapText="1"/>
    </xf>
    <xf numFmtId="0" fontId="19" fillId="2" borderId="5" xfId="0" applyFont="1" applyFill="1" applyBorder="1" applyAlignment="1">
      <alignment vertical="center" wrapText="1"/>
    </xf>
    <xf numFmtId="1" fontId="17" fillId="2" borderId="1" xfId="0" applyNumberFormat="1" applyFont="1" applyFill="1" applyBorder="1" applyAlignment="1">
      <alignment horizontal="center" vertical="center" wrapText="1"/>
    </xf>
    <xf numFmtId="3" fontId="18" fillId="0" borderId="12" xfId="0" applyNumberFormat="1" applyFont="1" applyFill="1" applyBorder="1" applyAlignment="1">
      <alignment horizontal="center" vertical="center" wrapText="1"/>
    </xf>
    <xf numFmtId="164" fontId="18" fillId="0" borderId="12" xfId="0" applyNumberFormat="1" applyFont="1" applyBorder="1" applyAlignment="1">
      <alignment horizontal="center" vertical="center" wrapText="1"/>
    </xf>
    <xf numFmtId="0" fontId="0" fillId="2" borderId="0" xfId="0" applyFill="1"/>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1"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5" xfId="0" applyFont="1" applyBorder="1" applyAlignment="1">
      <alignment horizontal="justify" vertical="center" wrapText="1"/>
    </xf>
    <xf numFmtId="0" fontId="5"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6" fillId="0" borderId="1" xfId="0" applyFont="1" applyBorder="1" applyAlignment="1">
      <alignment vertical="center"/>
    </xf>
    <xf numFmtId="49" fontId="13" fillId="0" borderId="3" xfId="0" applyNumberFormat="1" applyFont="1" applyBorder="1" applyAlignment="1">
      <alignment horizontal="center" vertical="center"/>
    </xf>
    <xf numFmtId="49" fontId="13"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0" fillId="0" borderId="1" xfId="0" applyBorder="1" applyAlignment="1">
      <alignment horizontal="center" vertical="center" wrapText="1"/>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3" fontId="17" fillId="0" borderId="3" xfId="0" applyNumberFormat="1" applyFont="1" applyBorder="1" applyAlignment="1">
      <alignment horizontal="center" vertical="center"/>
    </xf>
    <xf numFmtId="3" fontId="17" fillId="0" borderId="5" xfId="0" applyNumberFormat="1" applyFont="1" applyBorder="1" applyAlignment="1">
      <alignment horizontal="center" vertical="center"/>
    </xf>
    <xf numFmtId="0" fontId="12" fillId="0" borderId="1" xfId="0" applyFont="1" applyBorder="1" applyAlignment="1">
      <alignment horizontal="left" vertical="center" wrapText="1"/>
    </xf>
    <xf numFmtId="0" fontId="20" fillId="0" borderId="1" xfId="0" applyFont="1" applyFill="1" applyBorder="1" applyAlignment="1">
      <alignment horizontal="center" vertical="center" wrapText="1"/>
    </xf>
    <xf numFmtId="0" fontId="12" fillId="0" borderId="1" xfId="0" applyFont="1" applyBorder="1" applyAlignment="1">
      <alignment vertical="center"/>
    </xf>
    <xf numFmtId="49" fontId="13" fillId="0" borderId="1" xfId="0" applyNumberFormat="1" applyFont="1" applyBorder="1" applyAlignment="1">
      <alignment horizontal="center" vertical="center"/>
    </xf>
    <xf numFmtId="0" fontId="1"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6" fillId="0" borderId="1" xfId="0" applyFont="1" applyBorder="1" applyAlignment="1">
      <alignment horizontal="left" vertical="center"/>
    </xf>
    <xf numFmtId="0" fontId="14" fillId="0" borderId="1" xfId="0" applyFont="1" applyBorder="1" applyAlignment="1">
      <alignment horizontal="center" vertical="center"/>
    </xf>
    <xf numFmtId="0" fontId="11" fillId="0" borderId="1" xfId="0" applyFont="1" applyBorder="1" applyAlignment="1">
      <alignment horizontal="left" vertical="center"/>
    </xf>
    <xf numFmtId="3" fontId="17" fillId="0" borderId="1" xfId="0" applyNumberFormat="1" applyFont="1" applyBorder="1" applyAlignment="1">
      <alignment horizontal="center" vertical="center"/>
    </xf>
    <xf numFmtId="0" fontId="10" fillId="0" borderId="1" xfId="0" applyFont="1" applyBorder="1" applyAlignment="1">
      <alignment horizontal="lef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21"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5" xfId="0" applyFont="1" applyBorder="1" applyAlignment="1">
      <alignment horizontal="justify" vertical="center" wrapText="1"/>
    </xf>
    <xf numFmtId="0" fontId="1"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3" fillId="0" borderId="3" xfId="0" applyFont="1" applyBorder="1" applyAlignment="1">
      <alignment vertical="center" wrapText="1"/>
    </xf>
    <xf numFmtId="0" fontId="23" fillId="0" borderId="5" xfId="0" applyFont="1" applyBorder="1" applyAlignment="1">
      <alignment vertical="center"/>
    </xf>
    <xf numFmtId="0" fontId="6" fillId="0" borderId="1" xfId="0" applyFont="1" applyBorder="1" applyAlignment="1">
      <alignment horizontal="center" vertical="center"/>
    </xf>
    <xf numFmtId="3" fontId="15" fillId="0" borderId="1" xfId="0" applyNumberFormat="1" applyFont="1" applyBorder="1" applyAlignment="1">
      <alignment horizontal="center" vertical="center"/>
    </xf>
    <xf numFmtId="0" fontId="13" fillId="0" borderId="1" xfId="0" applyFont="1" applyFill="1" applyBorder="1" applyAlignment="1">
      <alignment horizontal="center" vertical="center" wrapText="1"/>
    </xf>
    <xf numFmtId="3" fontId="15" fillId="0" borderId="3" xfId="0" applyNumberFormat="1" applyFont="1" applyBorder="1" applyAlignment="1">
      <alignment horizontal="center" vertical="center"/>
    </xf>
    <xf numFmtId="3" fontId="15" fillId="0" borderId="5" xfId="0" applyNumberFormat="1" applyFont="1" applyBorder="1" applyAlignment="1">
      <alignment horizontal="center" vertical="center"/>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6" fillId="0" borderId="11" xfId="0" applyFont="1" applyBorder="1" applyAlignment="1">
      <alignment horizontal="justify" vertical="center"/>
    </xf>
    <xf numFmtId="0" fontId="6" fillId="0" borderId="9" xfId="0" applyFont="1" applyBorder="1" applyAlignment="1">
      <alignment horizontal="justify" vertical="center"/>
    </xf>
    <xf numFmtId="0" fontId="6" fillId="0" borderId="10" xfId="0" applyFont="1" applyBorder="1" applyAlignment="1">
      <alignment horizontal="justify" vertical="center"/>
    </xf>
    <xf numFmtId="0" fontId="21" fillId="0" borderId="1" xfId="0" applyFont="1" applyBorder="1" applyAlignment="1">
      <alignment horizontal="center" vertical="center" wrapText="1"/>
    </xf>
    <xf numFmtId="0" fontId="23" fillId="0" borderId="3" xfId="0" applyFont="1" applyBorder="1" applyAlignment="1">
      <alignment vertical="center"/>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8"/>
  <sheetViews>
    <sheetView tabSelected="1" topLeftCell="A10" workbookViewId="0">
      <selection activeCell="F14" sqref="F14"/>
    </sheetView>
  </sheetViews>
  <sheetFormatPr defaultRowHeight="15" x14ac:dyDescent="0.25"/>
  <cols>
    <col min="1" max="1" width="41.140625" customWidth="1"/>
    <col min="2" max="6" width="14.5703125" customWidth="1"/>
  </cols>
  <sheetData>
    <row r="1" spans="1:6" x14ac:dyDescent="0.25">
      <c r="A1" s="1"/>
      <c r="B1" s="55"/>
      <c r="C1" s="55"/>
      <c r="D1" s="55"/>
      <c r="E1" s="55"/>
      <c r="F1" s="55"/>
    </row>
    <row r="2" spans="1:6" ht="34.9" customHeight="1" x14ac:dyDescent="0.25">
      <c r="A2" s="67" t="s">
        <v>2</v>
      </c>
      <c r="B2" s="68"/>
      <c r="C2" s="64" t="s">
        <v>55</v>
      </c>
      <c r="D2" s="65"/>
      <c r="E2" s="65"/>
      <c r="F2" s="66"/>
    </row>
    <row r="3" spans="1:6" ht="30.6" customHeight="1" x14ac:dyDescent="0.25">
      <c r="A3" s="61" t="s">
        <v>3</v>
      </c>
      <c r="B3" s="61"/>
      <c r="C3" s="61"/>
      <c r="D3" s="61"/>
      <c r="E3" s="62" t="s">
        <v>48</v>
      </c>
      <c r="F3" s="63"/>
    </row>
    <row r="4" spans="1:6" ht="32.450000000000003" customHeight="1" x14ac:dyDescent="0.25">
      <c r="A4" s="3" t="s">
        <v>4</v>
      </c>
      <c r="B4" s="64" t="s">
        <v>54</v>
      </c>
      <c r="C4" s="65"/>
      <c r="D4" s="65"/>
      <c r="E4" s="65"/>
      <c r="F4" s="66"/>
    </row>
    <row r="5" spans="1:6" ht="34.9" customHeight="1" x14ac:dyDescent="0.25">
      <c r="A5" s="3" t="s">
        <v>5</v>
      </c>
      <c r="B5" s="56" t="s">
        <v>96</v>
      </c>
      <c r="C5" s="57"/>
      <c r="D5" s="57"/>
      <c r="E5" s="57"/>
      <c r="F5" s="58"/>
    </row>
    <row r="6" spans="1:6" ht="36.6" customHeight="1" x14ac:dyDescent="0.25">
      <c r="A6" s="69" t="s">
        <v>6</v>
      </c>
      <c r="B6" s="70"/>
      <c r="C6" s="70"/>
      <c r="D6" s="71"/>
      <c r="E6" s="59" t="s">
        <v>105</v>
      </c>
      <c r="F6" s="60"/>
    </row>
    <row r="7" spans="1:6" ht="30.6" customHeight="1" x14ac:dyDescent="0.25">
      <c r="A7" s="49" t="s">
        <v>7</v>
      </c>
      <c r="B7" s="50"/>
      <c r="C7" s="50"/>
      <c r="D7" s="50"/>
      <c r="E7" s="50"/>
      <c r="F7" s="51"/>
    </row>
    <row r="8" spans="1:6" ht="59.25" customHeight="1" x14ac:dyDescent="0.25">
      <c r="A8" s="52" t="s">
        <v>85</v>
      </c>
      <c r="B8" s="53"/>
      <c r="C8" s="53"/>
      <c r="D8" s="53"/>
      <c r="E8" s="53"/>
      <c r="F8" s="54"/>
    </row>
    <row r="9" spans="1:6" ht="31.9" customHeight="1" x14ac:dyDescent="0.25">
      <c r="A9" s="49" t="s">
        <v>8</v>
      </c>
      <c r="B9" s="50"/>
      <c r="C9" s="50"/>
      <c r="D9" s="50"/>
      <c r="E9" s="50"/>
      <c r="F9" s="51"/>
    </row>
    <row r="10" spans="1:6" ht="179.25" customHeight="1" x14ac:dyDescent="0.25">
      <c r="A10" s="52" t="s">
        <v>81</v>
      </c>
      <c r="B10" s="75"/>
      <c r="C10" s="75"/>
      <c r="D10" s="75"/>
      <c r="E10" s="75"/>
      <c r="F10" s="76"/>
    </row>
    <row r="11" spans="1:6" ht="61.9" customHeight="1" x14ac:dyDescent="0.25">
      <c r="A11" s="3" t="s">
        <v>11</v>
      </c>
      <c r="B11" s="11" t="s">
        <v>9</v>
      </c>
      <c r="C11" s="12" t="s">
        <v>0</v>
      </c>
      <c r="D11" s="12" t="s">
        <v>98</v>
      </c>
      <c r="E11" s="12" t="s">
        <v>99</v>
      </c>
      <c r="F11" s="12" t="s">
        <v>106</v>
      </c>
    </row>
    <row r="12" spans="1:6" ht="37.9" customHeight="1" x14ac:dyDescent="0.25">
      <c r="A12" s="23" t="s">
        <v>50</v>
      </c>
      <c r="B12" s="28">
        <f>C12+D12+E12+F12</f>
        <v>430000</v>
      </c>
      <c r="C12" s="29">
        <v>80000</v>
      </c>
      <c r="D12" s="29">
        <v>100000</v>
      </c>
      <c r="E12" s="29">
        <v>100000</v>
      </c>
      <c r="F12" s="29">
        <v>150000</v>
      </c>
    </row>
    <row r="13" spans="1:6" ht="39" customHeight="1" x14ac:dyDescent="0.25">
      <c r="A13" s="41" t="s">
        <v>89</v>
      </c>
      <c r="B13" s="28">
        <f>C13+D13+E13+F13</f>
        <v>5800000</v>
      </c>
      <c r="C13" s="30">
        <v>1200000</v>
      </c>
      <c r="D13" s="30">
        <v>1400000</v>
      </c>
      <c r="E13" s="30">
        <v>1600000</v>
      </c>
      <c r="F13" s="30">
        <v>1600000</v>
      </c>
    </row>
    <row r="14" spans="1:6" ht="39" customHeight="1" x14ac:dyDescent="0.25">
      <c r="A14" s="26" t="s">
        <v>51</v>
      </c>
      <c r="B14" s="28">
        <f>C14+D14+E14+F14</f>
        <v>1700000</v>
      </c>
      <c r="C14" s="29">
        <v>400000</v>
      </c>
      <c r="D14" s="29">
        <v>450000</v>
      </c>
      <c r="E14" s="29">
        <v>500000</v>
      </c>
      <c r="F14" s="29">
        <v>350000</v>
      </c>
    </row>
    <row r="15" spans="1:6" ht="38.450000000000003" customHeight="1" x14ac:dyDescent="0.25">
      <c r="A15" s="3" t="s">
        <v>33</v>
      </c>
      <c r="B15" s="28">
        <f>SUM(B12:B14)</f>
        <v>7930000</v>
      </c>
      <c r="C15" s="29">
        <f>SUM(C12:C14)</f>
        <v>1680000</v>
      </c>
      <c r="D15" s="29">
        <f>SUM(D12:D14)</f>
        <v>1950000</v>
      </c>
      <c r="E15" s="29">
        <f>SUM(E12:E14)</f>
        <v>2200000</v>
      </c>
      <c r="F15" s="29">
        <f>SUM(F12:F14)</f>
        <v>2100000</v>
      </c>
    </row>
    <row r="16" spans="1:6" ht="40.15" customHeight="1" x14ac:dyDescent="0.25">
      <c r="A16" s="49" t="s">
        <v>10</v>
      </c>
      <c r="B16" s="50"/>
      <c r="C16" s="50"/>
      <c r="D16" s="50"/>
      <c r="E16" s="50"/>
      <c r="F16" s="51"/>
    </row>
    <row r="17" spans="1:6" ht="57.6" customHeight="1" x14ac:dyDescent="0.25">
      <c r="A17" s="52" t="s">
        <v>87</v>
      </c>
      <c r="B17" s="53"/>
      <c r="C17" s="53"/>
      <c r="D17" s="53"/>
      <c r="E17" s="53"/>
      <c r="F17" s="54"/>
    </row>
    <row r="18" spans="1:6" ht="96" customHeight="1" x14ac:dyDescent="0.25">
      <c r="A18" s="39" t="s">
        <v>77</v>
      </c>
      <c r="B18" s="72" t="s">
        <v>102</v>
      </c>
      <c r="C18" s="73"/>
      <c r="D18" s="74"/>
      <c r="E18" s="38" t="s">
        <v>78</v>
      </c>
      <c r="F18" s="40" t="s">
        <v>79</v>
      </c>
    </row>
  </sheetData>
  <mergeCells count="16">
    <mergeCell ref="B18:D18"/>
    <mergeCell ref="A10:F10"/>
    <mergeCell ref="A9:F9"/>
    <mergeCell ref="A16:F16"/>
    <mergeCell ref="A17:F17"/>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74803149606299213" bottom="0.74803149606299213"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G10" sqref="G10"/>
    </sheetView>
  </sheetViews>
  <sheetFormatPr defaultRowHeight="15" x14ac:dyDescent="0.25"/>
  <cols>
    <col min="1" max="1" width="41" customWidth="1"/>
    <col min="2" max="2" width="41.140625" customWidth="1"/>
    <col min="3" max="4" width="1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78" t="s">
        <v>44</v>
      </c>
      <c r="B1" s="49" t="s">
        <v>12</v>
      </c>
      <c r="C1" s="50"/>
      <c r="D1" s="50"/>
      <c r="E1" s="50"/>
      <c r="F1" s="50"/>
      <c r="G1" s="50"/>
      <c r="H1" s="50"/>
      <c r="I1" s="50"/>
      <c r="J1" s="50"/>
      <c r="K1" s="50"/>
      <c r="L1" s="51"/>
    </row>
    <row r="2" spans="1:12" ht="69" customHeight="1" x14ac:dyDescent="0.25">
      <c r="A2" s="79"/>
      <c r="B2" s="4" t="s">
        <v>13</v>
      </c>
      <c r="C2" s="4" t="s">
        <v>107</v>
      </c>
      <c r="D2" s="4" t="s">
        <v>108</v>
      </c>
      <c r="E2" s="4" t="s">
        <v>98</v>
      </c>
      <c r="F2" s="4" t="s">
        <v>99</v>
      </c>
      <c r="G2" s="8" t="s">
        <v>109</v>
      </c>
      <c r="H2" s="13" t="s">
        <v>14</v>
      </c>
      <c r="I2" s="13" t="s">
        <v>34</v>
      </c>
      <c r="J2" s="13" t="s">
        <v>42</v>
      </c>
      <c r="K2" s="13" t="s">
        <v>15</v>
      </c>
      <c r="L2" s="14" t="s">
        <v>16</v>
      </c>
    </row>
    <row r="3" spans="1:12" ht="47.25" customHeight="1" x14ac:dyDescent="0.25">
      <c r="A3" s="77" t="s">
        <v>88</v>
      </c>
      <c r="B3" s="31" t="s">
        <v>70</v>
      </c>
      <c r="C3" s="45">
        <v>68</v>
      </c>
      <c r="D3" s="45">
        <v>70</v>
      </c>
      <c r="E3" s="45">
        <v>72</v>
      </c>
      <c r="F3" s="45">
        <v>74</v>
      </c>
      <c r="G3" s="45">
        <v>76</v>
      </c>
      <c r="H3" s="18" t="s">
        <v>84</v>
      </c>
      <c r="I3" s="16"/>
      <c r="J3" s="27" t="s">
        <v>59</v>
      </c>
      <c r="K3" s="27" t="s">
        <v>60</v>
      </c>
      <c r="L3" s="32" t="s">
        <v>61</v>
      </c>
    </row>
    <row r="4" spans="1:12" ht="47.25" customHeight="1" x14ac:dyDescent="0.25">
      <c r="A4" s="77"/>
      <c r="B4" s="31" t="s">
        <v>71</v>
      </c>
      <c r="C4" s="45">
        <v>68</v>
      </c>
      <c r="D4" s="45">
        <v>70</v>
      </c>
      <c r="E4" s="45">
        <v>72</v>
      </c>
      <c r="F4" s="45">
        <v>74</v>
      </c>
      <c r="G4" s="45">
        <v>76</v>
      </c>
      <c r="H4" s="18" t="s">
        <v>84</v>
      </c>
      <c r="I4" s="16"/>
      <c r="J4" s="27" t="s">
        <v>59</v>
      </c>
      <c r="K4" s="27" t="s">
        <v>60</v>
      </c>
      <c r="L4" s="32" t="s">
        <v>61</v>
      </c>
    </row>
  </sheetData>
  <mergeCells count="3">
    <mergeCell ref="B1:L1"/>
    <mergeCell ref="A3:A4"/>
    <mergeCell ref="A1:A2"/>
  </mergeCells>
  <printOptions horizontalCentered="1"/>
  <pageMargins left="0.23622047244094491" right="0.23622047244094491" top="0.74803149606299213" bottom="0.74803149606299213" header="0.31496062992125984" footer="0.31496062992125984"/>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16" workbookViewId="0">
      <selection activeCell="H11" sqref="H11"/>
    </sheetView>
  </sheetViews>
  <sheetFormatPr defaultRowHeight="15" x14ac:dyDescent="0.25"/>
  <cols>
    <col min="1" max="1" width="38.28515625" customWidth="1"/>
    <col min="2" max="6" width="14.5703125" customWidth="1"/>
  </cols>
  <sheetData>
    <row r="1" spans="1:6" x14ac:dyDescent="0.25">
      <c r="A1" s="1"/>
      <c r="B1" s="55"/>
      <c r="C1" s="55"/>
      <c r="D1" s="55"/>
      <c r="E1" s="55"/>
      <c r="F1" s="55"/>
    </row>
    <row r="2" spans="1:6" ht="31.15" customHeight="1" x14ac:dyDescent="0.25">
      <c r="A2" s="85" t="s">
        <v>17</v>
      </c>
      <c r="B2" s="85"/>
      <c r="C2" s="86" t="s">
        <v>54</v>
      </c>
      <c r="D2" s="86"/>
      <c r="E2" s="86"/>
      <c r="F2" s="86"/>
    </row>
    <row r="3" spans="1:6" ht="23.25" customHeight="1" x14ac:dyDescent="0.25">
      <c r="A3" s="87" t="s">
        <v>18</v>
      </c>
      <c r="B3" s="87"/>
      <c r="C3" s="87"/>
      <c r="D3" s="87"/>
      <c r="E3" s="88" t="s">
        <v>46</v>
      </c>
      <c r="F3" s="88"/>
    </row>
    <row r="4" spans="1:6" ht="32.450000000000003" customHeight="1" x14ac:dyDescent="0.25">
      <c r="A4" s="5" t="s">
        <v>19</v>
      </c>
      <c r="B4" s="89" t="s">
        <v>49</v>
      </c>
      <c r="C4" s="90"/>
      <c r="D4" s="90"/>
      <c r="E4" s="90"/>
      <c r="F4" s="91"/>
    </row>
    <row r="5" spans="1:6" ht="34.15" customHeight="1" x14ac:dyDescent="0.25">
      <c r="A5" s="21" t="s">
        <v>20</v>
      </c>
      <c r="B5" s="77" t="s">
        <v>96</v>
      </c>
      <c r="C5" s="77"/>
      <c r="D5" s="77"/>
      <c r="E5" s="77"/>
      <c r="F5" s="77"/>
    </row>
    <row r="6" spans="1:6" ht="34.15" customHeight="1" x14ac:dyDescent="0.25">
      <c r="A6" s="92" t="s">
        <v>23</v>
      </c>
      <c r="B6" s="92"/>
      <c r="C6" s="92"/>
      <c r="D6" s="92"/>
      <c r="E6" s="93" t="s">
        <v>0</v>
      </c>
      <c r="F6" s="93"/>
    </row>
    <row r="7" spans="1:6" ht="23.25" customHeight="1" x14ac:dyDescent="0.25">
      <c r="A7" s="94" t="s">
        <v>35</v>
      </c>
      <c r="B7" s="94"/>
      <c r="C7" s="94"/>
      <c r="D7" s="94"/>
      <c r="E7" s="95">
        <v>80000</v>
      </c>
      <c r="F7" s="95"/>
    </row>
    <row r="8" spans="1:6" ht="34.15" hidden="1" customHeight="1" x14ac:dyDescent="0.25">
      <c r="A8" s="80" t="s">
        <v>32</v>
      </c>
      <c r="B8" s="81"/>
      <c r="C8" s="81"/>
      <c r="D8" s="82"/>
      <c r="E8" s="83"/>
      <c r="F8" s="84"/>
    </row>
    <row r="9" spans="1:6" ht="34.15" hidden="1" customHeight="1" x14ac:dyDescent="0.25">
      <c r="A9" s="94" t="s">
        <v>29</v>
      </c>
      <c r="B9" s="94"/>
      <c r="C9" s="94"/>
      <c r="D9" s="94"/>
      <c r="E9" s="95"/>
      <c r="F9" s="95"/>
    </row>
    <row r="10" spans="1:6" ht="34.15" customHeight="1" x14ac:dyDescent="0.25">
      <c r="A10" s="80" t="s">
        <v>43</v>
      </c>
      <c r="B10" s="81"/>
      <c r="C10" s="81"/>
      <c r="D10" s="82"/>
      <c r="E10" s="83">
        <v>80000</v>
      </c>
      <c r="F10" s="84"/>
    </row>
    <row r="11" spans="1:6" ht="24.75" customHeight="1" x14ac:dyDescent="0.25">
      <c r="A11" s="96" t="s">
        <v>24</v>
      </c>
      <c r="B11" s="96"/>
      <c r="C11" s="96"/>
      <c r="D11" s="96"/>
      <c r="E11" s="95">
        <f>SUM(E7:F9)</f>
        <v>80000</v>
      </c>
      <c r="F11" s="95"/>
    </row>
    <row r="12" spans="1:6" ht="36" customHeight="1" x14ac:dyDescent="0.25">
      <c r="A12" s="49" t="s">
        <v>21</v>
      </c>
      <c r="B12" s="50"/>
      <c r="C12" s="50"/>
      <c r="D12" s="50"/>
      <c r="E12" s="50"/>
      <c r="F12" s="51"/>
    </row>
    <row r="13" spans="1:6" ht="30" customHeight="1" x14ac:dyDescent="0.25">
      <c r="A13" s="100" t="s">
        <v>86</v>
      </c>
      <c r="B13" s="101"/>
      <c r="C13" s="101"/>
      <c r="D13" s="101"/>
      <c r="E13" s="101"/>
      <c r="F13" s="102"/>
    </row>
    <row r="14" spans="1:6" ht="28.5" customHeight="1" x14ac:dyDescent="0.25">
      <c r="A14" s="49" t="s">
        <v>22</v>
      </c>
      <c r="B14" s="50"/>
      <c r="C14" s="50"/>
      <c r="D14" s="50"/>
      <c r="E14" s="50"/>
      <c r="F14" s="51"/>
    </row>
    <row r="15" spans="1:6" ht="213" customHeight="1" x14ac:dyDescent="0.25">
      <c r="A15" s="103" t="s">
        <v>104</v>
      </c>
      <c r="B15" s="104"/>
      <c r="C15" s="104"/>
      <c r="D15" s="104"/>
      <c r="E15" s="104"/>
      <c r="F15" s="105"/>
    </row>
    <row r="16" spans="1:6" ht="27.6" customHeight="1" x14ac:dyDescent="0.25">
      <c r="A16" s="106" t="s">
        <v>1</v>
      </c>
      <c r="B16" s="107"/>
      <c r="C16" s="108"/>
      <c r="D16" s="112" t="s">
        <v>31</v>
      </c>
      <c r="E16" s="113"/>
      <c r="F16" s="114"/>
    </row>
    <row r="17" spans="1:6" ht="43.5" customHeight="1" x14ac:dyDescent="0.25">
      <c r="A17" s="109"/>
      <c r="B17" s="110"/>
      <c r="C17" s="111"/>
      <c r="D17" s="6" t="s">
        <v>25</v>
      </c>
      <c r="E17" s="7" t="s">
        <v>41</v>
      </c>
      <c r="F17" s="7" t="s">
        <v>26</v>
      </c>
    </row>
    <row r="18" spans="1:6" ht="39.75" customHeight="1" x14ac:dyDescent="0.25">
      <c r="A18" s="72" t="s">
        <v>100</v>
      </c>
      <c r="B18" s="115"/>
      <c r="C18" s="116"/>
      <c r="D18" s="46">
        <v>400</v>
      </c>
      <c r="E18" s="46">
        <f>F18/D18</f>
        <v>200</v>
      </c>
      <c r="F18" s="37">
        <v>80000</v>
      </c>
    </row>
    <row r="19" spans="1:6" ht="27" customHeight="1" x14ac:dyDescent="0.25">
      <c r="A19" s="97" t="s">
        <v>66</v>
      </c>
      <c r="B19" s="98"/>
      <c r="C19" s="99"/>
      <c r="D19" s="36"/>
      <c r="E19" s="37"/>
      <c r="F19" s="37">
        <f>SUM(F18)</f>
        <v>80000</v>
      </c>
    </row>
    <row r="20" spans="1:6" ht="32.450000000000003" customHeight="1" x14ac:dyDescent="0.25">
      <c r="A20" s="117" t="s">
        <v>27</v>
      </c>
      <c r="B20" s="118"/>
      <c r="C20" s="118"/>
      <c r="D20" s="118"/>
      <c r="E20" s="118"/>
      <c r="F20" s="119"/>
    </row>
    <row r="21" spans="1:6" ht="36.75" customHeight="1" x14ac:dyDescent="0.25">
      <c r="A21" s="92" t="s">
        <v>1</v>
      </c>
      <c r="B21" s="92"/>
      <c r="C21" s="9" t="s">
        <v>40</v>
      </c>
      <c r="D21" s="10" t="s">
        <v>37</v>
      </c>
      <c r="E21" s="10" t="s">
        <v>38</v>
      </c>
      <c r="F21" s="10" t="s">
        <v>39</v>
      </c>
    </row>
    <row r="22" spans="1:6" ht="24" customHeight="1" x14ac:dyDescent="0.25">
      <c r="A22" s="120" t="s">
        <v>49</v>
      </c>
      <c r="B22" s="121"/>
      <c r="C22" s="2" t="s">
        <v>36</v>
      </c>
      <c r="D22" s="22" t="s">
        <v>36</v>
      </c>
      <c r="E22" s="22" t="s">
        <v>36</v>
      </c>
      <c r="F22" s="22" t="s">
        <v>36</v>
      </c>
    </row>
    <row r="23" spans="1:6" ht="36.75" customHeight="1" x14ac:dyDescent="0.25">
      <c r="A23" s="106" t="s">
        <v>28</v>
      </c>
      <c r="B23" s="107"/>
      <c r="C23" s="107"/>
      <c r="D23" s="107"/>
      <c r="E23" s="107"/>
      <c r="F23" s="108"/>
    </row>
    <row r="24" spans="1:6" ht="39" customHeight="1" x14ac:dyDescent="0.25">
      <c r="A24" s="52" t="s">
        <v>72</v>
      </c>
      <c r="B24" s="53"/>
      <c r="C24" s="53"/>
      <c r="D24" s="53"/>
      <c r="E24" s="53"/>
      <c r="F24" s="54"/>
    </row>
    <row r="25" spans="1:6" ht="102" customHeight="1" x14ac:dyDescent="0.25">
      <c r="A25" s="39" t="s">
        <v>80</v>
      </c>
      <c r="B25" s="72" t="s">
        <v>102</v>
      </c>
      <c r="C25" s="73"/>
      <c r="D25" s="74"/>
      <c r="E25" s="38" t="s">
        <v>78</v>
      </c>
      <c r="F25" s="40" t="s">
        <v>79</v>
      </c>
    </row>
  </sheetData>
  <mergeCells count="33">
    <mergeCell ref="B25:D25"/>
    <mergeCell ref="A23:F23"/>
    <mergeCell ref="A24:F24"/>
    <mergeCell ref="A20:F20"/>
    <mergeCell ref="A21:B21"/>
    <mergeCell ref="A22:B22"/>
    <mergeCell ref="A19:C19"/>
    <mergeCell ref="A12:F12"/>
    <mergeCell ref="A13:F13"/>
    <mergeCell ref="A14:F14"/>
    <mergeCell ref="A15:F15"/>
    <mergeCell ref="A16:C17"/>
    <mergeCell ref="D16:F16"/>
    <mergeCell ref="A18:C18"/>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D3" sqref="D3"/>
    </sheetView>
  </sheetViews>
  <sheetFormatPr defaultRowHeight="15" x14ac:dyDescent="0.25"/>
  <cols>
    <col min="1" max="1" width="29.85546875" customWidth="1"/>
    <col min="2" max="2" width="32.28515625" customWidth="1"/>
    <col min="3" max="9" width="17.28515625" customWidth="1"/>
  </cols>
  <sheetData>
    <row r="1" spans="1:9" x14ac:dyDescent="0.25">
      <c r="B1" s="1"/>
      <c r="C1" s="55"/>
      <c r="D1" s="55"/>
      <c r="E1" s="55"/>
      <c r="F1" s="55"/>
      <c r="G1" s="55"/>
    </row>
    <row r="2" spans="1:9" ht="45" customHeight="1" x14ac:dyDescent="0.25">
      <c r="A2" s="17" t="s">
        <v>45</v>
      </c>
      <c r="B2" s="122" t="s">
        <v>30</v>
      </c>
      <c r="C2" s="122"/>
      <c r="D2" s="122"/>
      <c r="E2" s="122"/>
      <c r="F2" s="122"/>
      <c r="G2" s="122"/>
      <c r="H2" s="122"/>
      <c r="I2" s="122"/>
    </row>
    <row r="3" spans="1:9" ht="71.45" customHeight="1" x14ac:dyDescent="0.25">
      <c r="A3" s="77" t="s">
        <v>72</v>
      </c>
      <c r="B3" s="4" t="s">
        <v>13</v>
      </c>
      <c r="C3" s="4" t="s">
        <v>107</v>
      </c>
      <c r="D3" s="4" t="s">
        <v>108</v>
      </c>
      <c r="E3" s="33" t="s">
        <v>14</v>
      </c>
      <c r="F3" s="33" t="s">
        <v>34</v>
      </c>
      <c r="G3" s="33" t="s">
        <v>42</v>
      </c>
      <c r="H3" s="33" t="s">
        <v>15</v>
      </c>
      <c r="I3" s="33" t="s">
        <v>16</v>
      </c>
    </row>
    <row r="4" spans="1:9" ht="71.45" customHeight="1" x14ac:dyDescent="0.25">
      <c r="A4" s="77"/>
      <c r="B4" s="18" t="s">
        <v>67</v>
      </c>
      <c r="C4" s="18">
        <v>13706</v>
      </c>
      <c r="D4" s="27">
        <v>13756</v>
      </c>
      <c r="E4" s="19" t="s">
        <v>58</v>
      </c>
      <c r="F4" s="20">
        <v>0.1</v>
      </c>
      <c r="G4" s="27" t="s">
        <v>59</v>
      </c>
      <c r="H4" s="27" t="s">
        <v>60</v>
      </c>
      <c r="I4" s="32" t="s">
        <v>61</v>
      </c>
    </row>
    <row r="5" spans="1:9" ht="71.45" customHeight="1" x14ac:dyDescent="0.25">
      <c r="A5" s="77"/>
      <c r="B5" s="27" t="s">
        <v>83</v>
      </c>
      <c r="C5" s="27">
        <v>30</v>
      </c>
      <c r="D5" s="27">
        <v>32</v>
      </c>
      <c r="E5" s="32" t="s">
        <v>58</v>
      </c>
      <c r="F5" s="20">
        <v>0.1</v>
      </c>
      <c r="G5" s="27" t="s">
        <v>59</v>
      </c>
      <c r="H5" s="27" t="s">
        <v>60</v>
      </c>
      <c r="I5" s="32" t="s">
        <v>61</v>
      </c>
    </row>
    <row r="6" spans="1:9" ht="59.25" customHeight="1" x14ac:dyDescent="0.25">
      <c r="A6" s="77"/>
      <c r="B6" s="27" t="s">
        <v>68</v>
      </c>
      <c r="C6" s="27">
        <v>810000</v>
      </c>
      <c r="D6" s="27">
        <v>815000</v>
      </c>
      <c r="E6" s="32" t="s">
        <v>69</v>
      </c>
      <c r="F6" s="20">
        <v>0.1</v>
      </c>
      <c r="G6" s="27" t="s">
        <v>59</v>
      </c>
      <c r="H6" s="27" t="s">
        <v>60</v>
      </c>
      <c r="I6" s="32" t="s">
        <v>61</v>
      </c>
    </row>
  </sheetData>
  <mergeCells count="3">
    <mergeCell ref="B2:I2"/>
    <mergeCell ref="A3:A6"/>
    <mergeCell ref="C1:G1"/>
  </mergeCells>
  <printOptions horizontalCentered="1"/>
  <pageMargins left="0.31496062992125984" right="0.31496062992125984" top="0.74803149606299213" bottom="0.74803149606299213"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5"/>
  <sheetViews>
    <sheetView topLeftCell="A7" workbookViewId="0">
      <selection activeCell="F19" sqref="F19"/>
    </sheetView>
  </sheetViews>
  <sheetFormatPr defaultRowHeight="15" x14ac:dyDescent="0.25"/>
  <cols>
    <col min="1" max="1" width="38.28515625" customWidth="1"/>
    <col min="2" max="6" width="14.5703125" customWidth="1"/>
  </cols>
  <sheetData>
    <row r="1" spans="1:6" x14ac:dyDescent="0.25">
      <c r="A1" s="1"/>
      <c r="B1" s="55"/>
      <c r="C1" s="55"/>
      <c r="D1" s="55"/>
      <c r="E1" s="55"/>
      <c r="F1" s="55"/>
    </row>
    <row r="2" spans="1:6" ht="31.15" customHeight="1" x14ac:dyDescent="0.25">
      <c r="A2" s="85" t="s">
        <v>17</v>
      </c>
      <c r="B2" s="85"/>
      <c r="C2" s="124" t="s">
        <v>54</v>
      </c>
      <c r="D2" s="124"/>
      <c r="E2" s="124"/>
      <c r="F2" s="124"/>
    </row>
    <row r="3" spans="1:6" ht="30.6" customHeight="1" x14ac:dyDescent="0.25">
      <c r="A3" s="87" t="s">
        <v>18</v>
      </c>
      <c r="B3" s="87"/>
      <c r="C3" s="87"/>
      <c r="D3" s="87"/>
      <c r="E3" s="88" t="s">
        <v>47</v>
      </c>
      <c r="F3" s="88"/>
    </row>
    <row r="4" spans="1:6" ht="32.450000000000003" customHeight="1" x14ac:dyDescent="0.25">
      <c r="A4" s="5" t="s">
        <v>19</v>
      </c>
      <c r="B4" s="89" t="s">
        <v>56</v>
      </c>
      <c r="C4" s="90"/>
      <c r="D4" s="90"/>
      <c r="E4" s="90"/>
      <c r="F4" s="91"/>
    </row>
    <row r="5" spans="1:6" ht="34.15" customHeight="1" x14ac:dyDescent="0.25">
      <c r="A5" s="3" t="s">
        <v>20</v>
      </c>
      <c r="B5" s="77" t="s">
        <v>96</v>
      </c>
      <c r="C5" s="77"/>
      <c r="D5" s="77"/>
      <c r="E5" s="77"/>
      <c r="F5" s="77"/>
    </row>
    <row r="6" spans="1:6" ht="34.15" customHeight="1" x14ac:dyDescent="0.25">
      <c r="A6" s="92" t="s">
        <v>23</v>
      </c>
      <c r="B6" s="92"/>
      <c r="C6" s="92"/>
      <c r="D6" s="92"/>
      <c r="E6" s="93" t="s">
        <v>0</v>
      </c>
      <c r="F6" s="93"/>
    </row>
    <row r="7" spans="1:6" ht="34.15" customHeight="1" x14ac:dyDescent="0.25">
      <c r="A7" s="94" t="s">
        <v>35</v>
      </c>
      <c r="B7" s="94"/>
      <c r="C7" s="94"/>
      <c r="D7" s="94"/>
      <c r="E7" s="123">
        <v>1200000</v>
      </c>
      <c r="F7" s="123"/>
    </row>
    <row r="8" spans="1:6" ht="34.15" hidden="1" customHeight="1" x14ac:dyDescent="0.25">
      <c r="A8" s="80" t="s">
        <v>32</v>
      </c>
      <c r="B8" s="81"/>
      <c r="C8" s="81"/>
      <c r="D8" s="82"/>
      <c r="E8" s="125"/>
      <c r="F8" s="126"/>
    </row>
    <row r="9" spans="1:6" ht="34.15" hidden="1" customHeight="1" x14ac:dyDescent="0.25">
      <c r="A9" s="94" t="s">
        <v>29</v>
      </c>
      <c r="B9" s="94"/>
      <c r="C9" s="94"/>
      <c r="D9" s="94"/>
      <c r="E9" s="123"/>
      <c r="F9" s="123"/>
    </row>
    <row r="10" spans="1:6" ht="34.15" hidden="1" customHeight="1" x14ac:dyDescent="0.25">
      <c r="A10" s="80" t="s">
        <v>43</v>
      </c>
      <c r="B10" s="81"/>
      <c r="C10" s="81"/>
      <c r="D10" s="82"/>
      <c r="E10" s="125"/>
      <c r="F10" s="126"/>
    </row>
    <row r="11" spans="1:6" ht="34.15" customHeight="1" x14ac:dyDescent="0.25">
      <c r="A11" s="96" t="s">
        <v>24</v>
      </c>
      <c r="B11" s="96"/>
      <c r="C11" s="96"/>
      <c r="D11" s="96"/>
      <c r="E11" s="123">
        <f>SUM(E7:F9)</f>
        <v>1200000</v>
      </c>
      <c r="F11" s="123"/>
    </row>
    <row r="12" spans="1:6" ht="36" customHeight="1" x14ac:dyDescent="0.25">
      <c r="A12" s="49" t="s">
        <v>21</v>
      </c>
      <c r="B12" s="50"/>
      <c r="C12" s="50"/>
      <c r="D12" s="50"/>
      <c r="E12" s="50"/>
      <c r="F12" s="51"/>
    </row>
    <row r="13" spans="1:6" ht="36" customHeight="1" x14ac:dyDescent="0.25">
      <c r="A13" s="52" t="s">
        <v>76</v>
      </c>
      <c r="B13" s="53"/>
      <c r="C13" s="53"/>
      <c r="D13" s="53"/>
      <c r="E13" s="53"/>
      <c r="F13" s="54"/>
    </row>
    <row r="14" spans="1:6" ht="41.45" customHeight="1" x14ac:dyDescent="0.25">
      <c r="A14" s="49" t="s">
        <v>22</v>
      </c>
      <c r="B14" s="50"/>
      <c r="C14" s="50"/>
      <c r="D14" s="50"/>
      <c r="E14" s="50"/>
      <c r="F14" s="51"/>
    </row>
    <row r="15" spans="1:6" ht="45" customHeight="1" x14ac:dyDescent="0.25">
      <c r="A15" s="52" t="s">
        <v>91</v>
      </c>
      <c r="B15" s="75"/>
      <c r="C15" s="75"/>
      <c r="D15" s="75"/>
      <c r="E15" s="75"/>
      <c r="F15" s="76"/>
    </row>
    <row r="16" spans="1:6" ht="27.6" customHeight="1" x14ac:dyDescent="0.25">
      <c r="A16" s="106" t="s">
        <v>1</v>
      </c>
      <c r="B16" s="107"/>
      <c r="C16" s="108"/>
      <c r="D16" s="112" t="s">
        <v>31</v>
      </c>
      <c r="E16" s="113"/>
      <c r="F16" s="114"/>
    </row>
    <row r="17" spans="1:6" ht="47.25" customHeight="1" x14ac:dyDescent="0.25">
      <c r="A17" s="109"/>
      <c r="B17" s="110"/>
      <c r="C17" s="111"/>
      <c r="D17" s="6" t="s">
        <v>25</v>
      </c>
      <c r="E17" s="7" t="s">
        <v>41</v>
      </c>
      <c r="F17" s="7" t="s">
        <v>26</v>
      </c>
    </row>
    <row r="18" spans="1:6" ht="38.25" customHeight="1" x14ac:dyDescent="0.25">
      <c r="A18" s="127" t="s">
        <v>95</v>
      </c>
      <c r="B18" s="128"/>
      <c r="C18" s="129"/>
      <c r="D18" s="37">
        <v>12</v>
      </c>
      <c r="E18" s="37">
        <f>F18/D18</f>
        <v>100000</v>
      </c>
      <c r="F18" s="37">
        <v>1200000</v>
      </c>
    </row>
    <row r="19" spans="1:6" ht="42.75" customHeight="1" x14ac:dyDescent="0.25">
      <c r="A19" s="97" t="s">
        <v>66</v>
      </c>
      <c r="B19" s="98"/>
      <c r="C19" s="99"/>
      <c r="D19" s="36"/>
      <c r="E19" s="37"/>
      <c r="F19" s="37">
        <f>SUM(F18)</f>
        <v>1200000</v>
      </c>
    </row>
    <row r="20" spans="1:6" ht="32.450000000000003" customHeight="1" x14ac:dyDescent="0.25">
      <c r="A20" s="117" t="s">
        <v>27</v>
      </c>
      <c r="B20" s="118"/>
      <c r="C20" s="118"/>
      <c r="D20" s="118"/>
      <c r="E20" s="118"/>
      <c r="F20" s="119"/>
    </row>
    <row r="21" spans="1:6" ht="44.45" customHeight="1" x14ac:dyDescent="0.25">
      <c r="A21" s="92" t="s">
        <v>1</v>
      </c>
      <c r="B21" s="92"/>
      <c r="C21" s="9" t="s">
        <v>40</v>
      </c>
      <c r="D21" s="10" t="s">
        <v>37</v>
      </c>
      <c r="E21" s="10" t="s">
        <v>38</v>
      </c>
      <c r="F21" s="10" t="s">
        <v>39</v>
      </c>
    </row>
    <row r="22" spans="1:6" ht="44.45" customHeight="1" x14ac:dyDescent="0.25">
      <c r="A22" s="72" t="s">
        <v>90</v>
      </c>
      <c r="B22" s="74"/>
      <c r="C22" s="2" t="s">
        <v>36</v>
      </c>
      <c r="D22" s="15" t="s">
        <v>36</v>
      </c>
      <c r="E22" s="15" t="s">
        <v>36</v>
      </c>
      <c r="F22" s="15" t="s">
        <v>36</v>
      </c>
    </row>
    <row r="23" spans="1:6" ht="48" customHeight="1" x14ac:dyDescent="0.25">
      <c r="A23" s="133" t="s">
        <v>28</v>
      </c>
      <c r="B23" s="134"/>
      <c r="C23" s="134"/>
      <c r="D23" s="134"/>
      <c r="E23" s="134"/>
      <c r="F23" s="135"/>
    </row>
    <row r="24" spans="1:6" ht="48" customHeight="1" x14ac:dyDescent="0.25">
      <c r="A24" s="130" t="s">
        <v>73</v>
      </c>
      <c r="B24" s="131"/>
      <c r="C24" s="131"/>
      <c r="D24" s="131"/>
      <c r="E24" s="131"/>
      <c r="F24" s="132"/>
    </row>
    <row r="25" spans="1:6" ht="45" x14ac:dyDescent="0.25">
      <c r="A25" s="39" t="s">
        <v>80</v>
      </c>
      <c r="B25" s="72" t="s">
        <v>103</v>
      </c>
      <c r="C25" s="73"/>
      <c r="D25" s="74"/>
      <c r="E25" s="38" t="s">
        <v>78</v>
      </c>
      <c r="F25" s="40" t="s">
        <v>82</v>
      </c>
    </row>
  </sheetData>
  <mergeCells count="33">
    <mergeCell ref="B25:D25"/>
    <mergeCell ref="B5:F5"/>
    <mergeCell ref="A6:D6"/>
    <mergeCell ref="E6:F6"/>
    <mergeCell ref="B4:F4"/>
    <mergeCell ref="A7:D7"/>
    <mergeCell ref="E7:F7"/>
    <mergeCell ref="E8:F8"/>
    <mergeCell ref="A9:D9"/>
    <mergeCell ref="A10:D10"/>
    <mergeCell ref="E10:F10"/>
    <mergeCell ref="A18:C18"/>
    <mergeCell ref="E9:F9"/>
    <mergeCell ref="A8:D8"/>
    <mergeCell ref="A24:F24"/>
    <mergeCell ref="A23:F23"/>
    <mergeCell ref="B1:F1"/>
    <mergeCell ref="A2:B2"/>
    <mergeCell ref="C2:F2"/>
    <mergeCell ref="A3:D3"/>
    <mergeCell ref="E3:F3"/>
    <mergeCell ref="E11:F11"/>
    <mergeCell ref="A19:C19"/>
    <mergeCell ref="A11:D11"/>
    <mergeCell ref="A13:F13"/>
    <mergeCell ref="A12:F12"/>
    <mergeCell ref="A14:F14"/>
    <mergeCell ref="A15:F15"/>
    <mergeCell ref="A22:B22"/>
    <mergeCell ref="D16:F16"/>
    <mergeCell ref="A16:C17"/>
    <mergeCell ref="A20:F20"/>
    <mergeCell ref="A21:B21"/>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E11" sqref="E11"/>
    </sheetView>
  </sheetViews>
  <sheetFormatPr defaultRowHeight="15" x14ac:dyDescent="0.25"/>
  <cols>
    <col min="1" max="1" width="29.85546875" customWidth="1"/>
    <col min="2" max="2" width="25.42578125" customWidth="1"/>
    <col min="3" max="3" width="12.5703125" customWidth="1"/>
    <col min="4" max="4" width="9.85546875" customWidth="1"/>
    <col min="5" max="5" width="8.7109375" customWidth="1"/>
    <col min="6" max="6" width="9.42578125" customWidth="1"/>
    <col min="7" max="7" width="13.28515625" customWidth="1"/>
    <col min="8" max="8" width="10.85546875" customWidth="1"/>
    <col min="9" max="9" width="12.140625" customWidth="1"/>
  </cols>
  <sheetData>
    <row r="1" spans="1:9" x14ac:dyDescent="0.25">
      <c r="B1" s="1"/>
      <c r="C1" s="55"/>
      <c r="D1" s="55"/>
      <c r="E1" s="55"/>
      <c r="F1" s="55"/>
      <c r="G1" s="55"/>
    </row>
    <row r="2" spans="1:9" ht="45" customHeight="1" x14ac:dyDescent="0.25">
      <c r="A2" s="42" t="s">
        <v>45</v>
      </c>
      <c r="B2" s="122" t="s">
        <v>30</v>
      </c>
      <c r="C2" s="122"/>
      <c r="D2" s="122"/>
      <c r="E2" s="122"/>
      <c r="F2" s="122"/>
      <c r="G2" s="122"/>
      <c r="H2" s="122"/>
      <c r="I2" s="122"/>
    </row>
    <row r="3" spans="1:9" ht="71.45" customHeight="1" x14ac:dyDescent="0.25">
      <c r="A3" s="136" t="s">
        <v>73</v>
      </c>
      <c r="B3" s="43" t="s">
        <v>13</v>
      </c>
      <c r="C3" s="4" t="s">
        <v>107</v>
      </c>
      <c r="D3" s="4" t="s">
        <v>108</v>
      </c>
      <c r="E3" s="33" t="s">
        <v>14</v>
      </c>
      <c r="F3" s="33" t="s">
        <v>34</v>
      </c>
      <c r="G3" s="33" t="s">
        <v>42</v>
      </c>
      <c r="H3" s="33" t="s">
        <v>15</v>
      </c>
      <c r="I3" s="33" t="s">
        <v>16</v>
      </c>
    </row>
    <row r="4" spans="1:9" ht="74.25" customHeight="1" x14ac:dyDescent="0.25">
      <c r="A4" s="136"/>
      <c r="B4" s="44" t="s">
        <v>62</v>
      </c>
      <c r="C4" s="27">
        <v>1175000</v>
      </c>
      <c r="D4" s="27">
        <v>1200000</v>
      </c>
      <c r="E4" s="19" t="s">
        <v>57</v>
      </c>
      <c r="F4" s="20">
        <v>0.05</v>
      </c>
      <c r="G4" s="34" t="s">
        <v>92</v>
      </c>
      <c r="H4" s="34" t="s">
        <v>93</v>
      </c>
      <c r="I4" s="34" t="s">
        <v>94</v>
      </c>
    </row>
    <row r="5" spans="1:9" x14ac:dyDescent="0.25">
      <c r="B5" t="s">
        <v>96</v>
      </c>
      <c r="D5" s="48"/>
    </row>
  </sheetData>
  <mergeCells count="3">
    <mergeCell ref="C1:G1"/>
    <mergeCell ref="B2:I2"/>
    <mergeCell ref="A3:A4"/>
  </mergeCells>
  <printOptions horizontalCentered="1"/>
  <pageMargins left="0.31496062992125984" right="0.31496062992125984" top="0.74803149606299213" bottom="0.74803149606299213"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7" workbookViewId="0">
      <selection activeCell="H15" sqref="H15"/>
    </sheetView>
  </sheetViews>
  <sheetFormatPr defaultRowHeight="15" x14ac:dyDescent="0.25"/>
  <cols>
    <col min="1" max="1" width="38.28515625" customWidth="1"/>
    <col min="2" max="6" width="14.5703125" customWidth="1"/>
  </cols>
  <sheetData>
    <row r="1" spans="1:6" x14ac:dyDescent="0.25">
      <c r="A1" s="1"/>
      <c r="B1" s="55"/>
      <c r="C1" s="55"/>
      <c r="D1" s="55"/>
      <c r="E1" s="55"/>
      <c r="F1" s="55"/>
    </row>
    <row r="2" spans="1:6" ht="31.15" customHeight="1" x14ac:dyDescent="0.25">
      <c r="A2" s="85" t="s">
        <v>17</v>
      </c>
      <c r="B2" s="85"/>
      <c r="C2" s="124" t="s">
        <v>54</v>
      </c>
      <c r="D2" s="124"/>
      <c r="E2" s="124"/>
      <c r="F2" s="124"/>
    </row>
    <row r="3" spans="1:6" ht="30.6" customHeight="1" x14ac:dyDescent="0.25">
      <c r="A3" s="87" t="s">
        <v>18</v>
      </c>
      <c r="B3" s="87"/>
      <c r="C3" s="87"/>
      <c r="D3" s="87"/>
      <c r="E3" s="88" t="s">
        <v>53</v>
      </c>
      <c r="F3" s="88"/>
    </row>
    <row r="4" spans="1:6" ht="32.450000000000003" customHeight="1" x14ac:dyDescent="0.25">
      <c r="A4" s="5" t="s">
        <v>19</v>
      </c>
      <c r="B4" s="89" t="s">
        <v>52</v>
      </c>
      <c r="C4" s="90"/>
      <c r="D4" s="90"/>
      <c r="E4" s="90"/>
      <c r="F4" s="91"/>
    </row>
    <row r="5" spans="1:6" ht="34.15" customHeight="1" x14ac:dyDescent="0.25">
      <c r="A5" s="24" t="s">
        <v>20</v>
      </c>
      <c r="B5" s="77" t="s">
        <v>97</v>
      </c>
      <c r="C5" s="77"/>
      <c r="D5" s="77"/>
      <c r="E5" s="77"/>
      <c r="F5" s="77"/>
    </row>
    <row r="6" spans="1:6" ht="34.15" customHeight="1" x14ac:dyDescent="0.25">
      <c r="A6" s="92" t="s">
        <v>23</v>
      </c>
      <c r="B6" s="92"/>
      <c r="C6" s="92"/>
      <c r="D6" s="92"/>
      <c r="E6" s="93" t="s">
        <v>0</v>
      </c>
      <c r="F6" s="93"/>
    </row>
    <row r="7" spans="1:6" ht="34.15" customHeight="1" x14ac:dyDescent="0.25">
      <c r="A7" s="94" t="s">
        <v>35</v>
      </c>
      <c r="B7" s="94"/>
      <c r="C7" s="94"/>
      <c r="D7" s="94"/>
      <c r="E7" s="123">
        <v>400000</v>
      </c>
      <c r="F7" s="123"/>
    </row>
    <row r="8" spans="1:6" ht="34.15" hidden="1" customHeight="1" x14ac:dyDescent="0.25">
      <c r="A8" s="80" t="s">
        <v>32</v>
      </c>
      <c r="B8" s="81"/>
      <c r="C8" s="81"/>
      <c r="D8" s="82"/>
      <c r="E8" s="125"/>
      <c r="F8" s="126"/>
    </row>
    <row r="9" spans="1:6" ht="34.15" hidden="1" customHeight="1" x14ac:dyDescent="0.25">
      <c r="A9" s="94" t="s">
        <v>29</v>
      </c>
      <c r="B9" s="94"/>
      <c r="C9" s="94"/>
      <c r="D9" s="94"/>
      <c r="E9" s="123"/>
      <c r="F9" s="123"/>
    </row>
    <row r="10" spans="1:6" ht="34.15" hidden="1" customHeight="1" x14ac:dyDescent="0.25">
      <c r="A10" s="80" t="s">
        <v>43</v>
      </c>
      <c r="B10" s="81"/>
      <c r="C10" s="81"/>
      <c r="D10" s="82"/>
      <c r="E10" s="125"/>
      <c r="F10" s="126"/>
    </row>
    <row r="11" spans="1:6" ht="34.15" customHeight="1" x14ac:dyDescent="0.25">
      <c r="A11" s="96" t="s">
        <v>24</v>
      </c>
      <c r="B11" s="96"/>
      <c r="C11" s="96"/>
      <c r="D11" s="96"/>
      <c r="E11" s="123">
        <f>SUM(E7:F9)</f>
        <v>400000</v>
      </c>
      <c r="F11" s="123"/>
    </row>
    <row r="12" spans="1:6" ht="36" customHeight="1" x14ac:dyDescent="0.25">
      <c r="A12" s="49" t="s">
        <v>21</v>
      </c>
      <c r="B12" s="50"/>
      <c r="C12" s="50"/>
      <c r="D12" s="50"/>
      <c r="E12" s="50"/>
      <c r="F12" s="51"/>
    </row>
    <row r="13" spans="1:6" ht="36" customHeight="1" x14ac:dyDescent="0.25">
      <c r="A13" s="52" t="s">
        <v>74</v>
      </c>
      <c r="B13" s="53"/>
      <c r="C13" s="53"/>
      <c r="D13" s="53"/>
      <c r="E13" s="53"/>
      <c r="F13" s="54"/>
    </row>
    <row r="14" spans="1:6" ht="41.45" customHeight="1" x14ac:dyDescent="0.25">
      <c r="A14" s="49" t="s">
        <v>22</v>
      </c>
      <c r="B14" s="50"/>
      <c r="C14" s="50"/>
      <c r="D14" s="50"/>
      <c r="E14" s="50"/>
      <c r="F14" s="51"/>
    </row>
    <row r="15" spans="1:6" ht="102.75" customHeight="1" x14ac:dyDescent="0.25">
      <c r="A15" s="52" t="s">
        <v>101</v>
      </c>
      <c r="B15" s="75"/>
      <c r="C15" s="75"/>
      <c r="D15" s="75"/>
      <c r="E15" s="75"/>
      <c r="F15" s="76"/>
    </row>
    <row r="16" spans="1:6" ht="27.6" customHeight="1" x14ac:dyDescent="0.25">
      <c r="A16" s="106" t="s">
        <v>1</v>
      </c>
      <c r="B16" s="107"/>
      <c r="C16" s="108"/>
      <c r="D16" s="112" t="s">
        <v>31</v>
      </c>
      <c r="E16" s="113"/>
      <c r="F16" s="114"/>
    </row>
    <row r="17" spans="1:6" ht="44.25" customHeight="1" x14ac:dyDescent="0.25">
      <c r="A17" s="109"/>
      <c r="B17" s="110"/>
      <c r="C17" s="111"/>
      <c r="D17" s="6" t="s">
        <v>25</v>
      </c>
      <c r="E17" s="7" t="s">
        <v>41</v>
      </c>
      <c r="F17" s="7" t="s">
        <v>26</v>
      </c>
    </row>
    <row r="18" spans="1:6" ht="27.75" customHeight="1" x14ac:dyDescent="0.25">
      <c r="A18" s="127" t="s">
        <v>52</v>
      </c>
      <c r="B18" s="128"/>
      <c r="C18" s="129"/>
      <c r="D18" s="37">
        <v>13706</v>
      </c>
      <c r="E18" s="47">
        <v>27.725000000000001</v>
      </c>
      <c r="F18" s="37">
        <v>400000</v>
      </c>
    </row>
    <row r="19" spans="1:6" ht="36.75" customHeight="1" x14ac:dyDescent="0.25">
      <c r="A19" s="97" t="s">
        <v>66</v>
      </c>
      <c r="B19" s="98"/>
      <c r="C19" s="99"/>
      <c r="D19" s="36"/>
      <c r="E19" s="37"/>
      <c r="F19" s="37">
        <f>SUM(F18)</f>
        <v>400000</v>
      </c>
    </row>
    <row r="20" spans="1:6" ht="32.450000000000003" customHeight="1" x14ac:dyDescent="0.25">
      <c r="A20" s="117" t="s">
        <v>27</v>
      </c>
      <c r="B20" s="118"/>
      <c r="C20" s="118"/>
      <c r="D20" s="118"/>
      <c r="E20" s="118"/>
      <c r="F20" s="119"/>
    </row>
    <row r="21" spans="1:6" ht="44.45" customHeight="1" x14ac:dyDescent="0.25">
      <c r="A21" s="92" t="s">
        <v>1</v>
      </c>
      <c r="B21" s="92"/>
      <c r="C21" s="9" t="s">
        <v>40</v>
      </c>
      <c r="D21" s="10" t="s">
        <v>37</v>
      </c>
      <c r="E21" s="10" t="s">
        <v>38</v>
      </c>
      <c r="F21" s="10" t="s">
        <v>39</v>
      </c>
    </row>
    <row r="22" spans="1:6" ht="27" customHeight="1" x14ac:dyDescent="0.25">
      <c r="A22" s="137" t="s">
        <v>63</v>
      </c>
      <c r="B22" s="121"/>
      <c r="C22" s="2" t="s">
        <v>36</v>
      </c>
      <c r="D22" s="25" t="s">
        <v>36</v>
      </c>
      <c r="E22" s="25" t="s">
        <v>36</v>
      </c>
      <c r="F22" s="25" t="s">
        <v>36</v>
      </c>
    </row>
    <row r="23" spans="1:6" ht="48" customHeight="1" x14ac:dyDescent="0.25">
      <c r="A23" s="133" t="s">
        <v>28</v>
      </c>
      <c r="B23" s="134"/>
      <c r="C23" s="134"/>
      <c r="D23" s="134"/>
      <c r="E23" s="134"/>
      <c r="F23" s="135"/>
    </row>
    <row r="24" spans="1:6" ht="39" customHeight="1" x14ac:dyDescent="0.25">
      <c r="A24" s="130" t="s">
        <v>75</v>
      </c>
      <c r="B24" s="131"/>
      <c r="C24" s="131"/>
      <c r="D24" s="131"/>
      <c r="E24" s="131"/>
      <c r="F24" s="132"/>
    </row>
    <row r="25" spans="1:6" ht="45" x14ac:dyDescent="0.25">
      <c r="A25" s="39" t="s">
        <v>80</v>
      </c>
      <c r="B25" s="72" t="s">
        <v>103</v>
      </c>
      <c r="C25" s="73"/>
      <c r="D25" s="74"/>
      <c r="E25" s="38" t="s">
        <v>78</v>
      </c>
      <c r="F25" s="40" t="s">
        <v>82</v>
      </c>
    </row>
  </sheetData>
  <mergeCells count="33">
    <mergeCell ref="B25:D25"/>
    <mergeCell ref="A22:B22"/>
    <mergeCell ref="A23:F23"/>
    <mergeCell ref="A24:F24"/>
    <mergeCell ref="A21:B21"/>
    <mergeCell ref="A18:C18"/>
    <mergeCell ref="A19:C19"/>
    <mergeCell ref="A20:F20"/>
    <mergeCell ref="A9:D9"/>
    <mergeCell ref="E9:F9"/>
    <mergeCell ref="A10:D10"/>
    <mergeCell ref="E10:F10"/>
    <mergeCell ref="A11:D11"/>
    <mergeCell ref="E11:F11"/>
    <mergeCell ref="A12:F12"/>
    <mergeCell ref="A13:F13"/>
    <mergeCell ref="A14:F14"/>
    <mergeCell ref="A15:F15"/>
    <mergeCell ref="A16:C17"/>
    <mergeCell ref="D16:F16"/>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D3" sqref="D3"/>
    </sheetView>
  </sheetViews>
  <sheetFormatPr defaultRowHeight="15" x14ac:dyDescent="0.25"/>
  <cols>
    <col min="1" max="1" width="29.85546875" customWidth="1"/>
    <col min="2" max="2" width="32.28515625" customWidth="1"/>
    <col min="3" max="9" width="17.28515625" customWidth="1"/>
  </cols>
  <sheetData>
    <row r="1" spans="1:9" x14ac:dyDescent="0.25">
      <c r="B1" s="1"/>
      <c r="C1" s="55"/>
      <c r="D1" s="55"/>
      <c r="E1" s="55"/>
      <c r="F1" s="55"/>
      <c r="G1" s="55"/>
    </row>
    <row r="2" spans="1:9" ht="45" customHeight="1" x14ac:dyDescent="0.25">
      <c r="A2" s="17" t="s">
        <v>45</v>
      </c>
      <c r="B2" s="122" t="s">
        <v>30</v>
      </c>
      <c r="C2" s="122"/>
      <c r="D2" s="122"/>
      <c r="E2" s="122"/>
      <c r="F2" s="122"/>
      <c r="G2" s="122"/>
      <c r="H2" s="122"/>
      <c r="I2" s="122"/>
    </row>
    <row r="3" spans="1:9" ht="71.45" customHeight="1" x14ac:dyDescent="0.25">
      <c r="A3" s="136" t="s">
        <v>75</v>
      </c>
      <c r="B3" s="4" t="s">
        <v>13</v>
      </c>
      <c r="C3" s="4" t="s">
        <v>107</v>
      </c>
      <c r="D3" s="4" t="s">
        <v>108</v>
      </c>
      <c r="E3" s="33" t="s">
        <v>14</v>
      </c>
      <c r="F3" s="33" t="s">
        <v>34</v>
      </c>
      <c r="G3" s="33" t="s">
        <v>42</v>
      </c>
      <c r="H3" s="33" t="s">
        <v>15</v>
      </c>
      <c r="I3" s="33" t="s">
        <v>16</v>
      </c>
    </row>
    <row r="4" spans="1:9" ht="59.45" customHeight="1" x14ac:dyDescent="0.25">
      <c r="A4" s="136"/>
      <c r="B4" s="35" t="s">
        <v>64</v>
      </c>
      <c r="C4" s="30">
        <v>13706</v>
      </c>
      <c r="D4" s="18">
        <v>13756</v>
      </c>
      <c r="E4" s="19" t="s">
        <v>58</v>
      </c>
      <c r="F4" s="20">
        <v>0.05</v>
      </c>
      <c r="G4" s="27" t="s">
        <v>59</v>
      </c>
      <c r="H4" s="27" t="s">
        <v>60</v>
      </c>
      <c r="I4" s="32" t="s">
        <v>61</v>
      </c>
    </row>
    <row r="5" spans="1:9" ht="58.9" customHeight="1" x14ac:dyDescent="0.25">
      <c r="A5" s="136"/>
      <c r="B5" s="35" t="s">
        <v>96</v>
      </c>
      <c r="C5" s="18">
        <v>810000</v>
      </c>
      <c r="D5" s="18">
        <v>815000</v>
      </c>
      <c r="E5" s="19" t="s">
        <v>65</v>
      </c>
      <c r="F5" s="20">
        <v>0.05</v>
      </c>
      <c r="G5" s="27" t="s">
        <v>59</v>
      </c>
      <c r="H5" s="27" t="s">
        <v>60</v>
      </c>
      <c r="I5" s="32" t="s">
        <v>61</v>
      </c>
    </row>
  </sheetData>
  <mergeCells count="3">
    <mergeCell ref="C1:G1"/>
    <mergeCell ref="B2:I2"/>
    <mergeCell ref="A3:A5"/>
  </mergeCells>
  <printOptions horizontalCentered="1"/>
  <pageMargins left="0.31496062992125984" right="0.31496062992125984" top="0.74803149606299213" bottom="0.7480314960629921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0207</vt:lpstr>
      <vt:lpstr>ინდიკატორი 0207 </vt:lpstr>
      <vt:lpstr>020701</vt:lpstr>
      <vt:lpstr>ინდიკატორი 020701</vt:lpstr>
      <vt:lpstr>020702</vt:lpstr>
      <vt:lpstr>ინდიკატორი 020702</vt:lpstr>
      <vt:lpstr>020703</vt:lpstr>
      <vt:lpstr>ინდიკატორი 020703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2021-12-10T12:52:15Z</cp:lastPrinted>
  <dcterms:created xsi:type="dcterms:W3CDTF">2021-06-16T13:27:45Z</dcterms:created>
  <dcterms:modified xsi:type="dcterms:W3CDTF">2024-11-16T11:59:45Z</dcterms:modified>
</cp:coreProperties>
</file>