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5\"/>
    </mc:Choice>
  </mc:AlternateContent>
  <bookViews>
    <workbookView xWindow="0" yWindow="0" windowWidth="28800" windowHeight="11700" tabRatio="760"/>
  </bookViews>
  <sheets>
    <sheet name="0503" sheetId="3" r:id="rId1"/>
    <sheet name="ინდიკატორი 0503 " sheetId="31" r:id="rId2"/>
    <sheet name="050301" sheetId="24" r:id="rId3"/>
    <sheet name="ინდიკატორი 050301" sheetId="26" r:id="rId4"/>
    <sheet name="050302" sheetId="32" r:id="rId5"/>
    <sheet name="ინდიკატორი 050302" sheetId="33"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 i="24" l="1"/>
  <c r="F20" i="24" s="1"/>
  <c r="F18" i="24"/>
  <c r="E11" i="24"/>
  <c r="F14" i="3" l="1"/>
  <c r="C14" i="3"/>
  <c r="E14" i="3" l="1"/>
  <c r="D14" i="3"/>
  <c r="B13" i="3"/>
  <c r="B12" i="3"/>
  <c r="B14" i="3" l="1"/>
</calcChain>
</file>

<file path=xl/sharedStrings.xml><?xml version="1.0" encoding="utf-8"?>
<sst xmlns="http://schemas.openxmlformats.org/spreadsheetml/2006/main" count="223" uniqueCount="113">
  <si>
    <t>2025 წელი</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</si>
  <si>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</si>
  <si>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</si>
  <si>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</si>
  <si>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</si>
  <si>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</si>
  <si>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</si>
  <si>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</si>
  <si>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</si>
  <si>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</si>
  <si>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</si>
  <si>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</si>
  <si>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</si>
  <si>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</si>
  <si>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</si>
  <si>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</si>
  <si>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სულ პროგრამის ბიუჯეტი</t>
  </si>
  <si>
    <t>ცდომილების ალბათობა (%)</t>
  </si>
  <si>
    <t>მონაცემთა წყარო</t>
  </si>
  <si>
    <t>საბოლოო შედეგი</t>
  </si>
  <si>
    <t>ახალგაზრდული პროგრამები</t>
  </si>
  <si>
    <t>ახალგაზრდული ღონისძიებების ორგანიზების მუნიციპალური პროგრამების შემუშავება, მათი განხორციელების კოორდინაცია, ახალგაზრდული ინიციატივებისა და პროექტების მხარდაჭერა და დაფინანსება,  სხვადასხვა სახის ინტელექტუალური კონკურსების ჩატარება, განსაკუთრებული ნიჭის მქონე ახალგაზრდების გამოვლენა და წახალისება. ადგილობრივი თვითმმართველობის მუშაობის პროცესში ახალგაზრდების ჩართულობის უზრუნველყოფა და მათი წინადადებების გათვალისწინება. სამთავრობო და არასამთავრობო ახალგაზრდულ ორგანიზაციებთან ურთიერთთანამშრომლობა.</t>
  </si>
  <si>
    <t>რაოდენობა</t>
  </si>
  <si>
    <t>კულტურა, ახალგაზრდობა, სპორტი და რელიგია</t>
  </si>
  <si>
    <t>0503</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</si>
  <si>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</si>
  <si>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</si>
  <si>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</si>
  <si>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</si>
  <si>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დაფინანსების წყარო</t>
  </si>
  <si>
    <t xml:space="preserve">   მუნიციპალური ბიუჯეტი</t>
  </si>
  <si>
    <t xml:space="preserve">   სახელმწიფო ბიუჯეტი</t>
  </si>
  <si>
    <t xml:space="preserve">    სხვა წყარო</t>
  </si>
  <si>
    <t>მათ შორის კაპიტალური პროექტები</t>
  </si>
  <si>
    <t>სულ ქვეპროგრამის  ბიუჯეტი</t>
  </si>
  <si>
    <t>ქვეპროგრამის მიზანი</t>
  </si>
  <si>
    <t>ქვეპროგრამის აღწერა</t>
  </si>
  <si>
    <t>დასახელება</t>
  </si>
  <si>
    <t>პროდუქტი</t>
  </si>
  <si>
    <t>ერთეულის საშუალო ფასი (ლარი)</t>
  </si>
  <si>
    <t>სულ (ლარი)</t>
  </si>
  <si>
    <t>ქვეპროგრამის განხორციელების დროითი გეგმა</t>
  </si>
  <si>
    <t>I კვარტალი</t>
  </si>
  <si>
    <t>II კვარტალი</t>
  </si>
  <si>
    <t>III კვარტალი</t>
  </si>
  <si>
    <t>IV კვარტალი</t>
  </si>
  <si>
    <t>X</t>
  </si>
  <si>
    <t>მოსალოდნელი შუალედური შედეგი</t>
  </si>
  <si>
    <t>შუალედური შედეგი</t>
  </si>
  <si>
    <t>შუალედური შედეგის შეფასების ინდიკატორი</t>
  </si>
  <si>
    <t>050301</t>
  </si>
  <si>
    <t>ჯამი</t>
  </si>
  <si>
    <t>050302</t>
  </si>
  <si>
    <t xml:space="preserve">მხარდაჭერილია ახალგაზრდული ინიციატივები და უზრუნველყოფილია ახალგაზრდების ჩართულობა საზოგადოებრივ ცხოვრებაში </t>
  </si>
  <si>
    <t>გაეროს მდგრადი განვითარების მიზანი (SDG), რომლის მიღწევასაც ემსახურება პროგრამა</t>
  </si>
  <si>
    <t>გენდერული</t>
  </si>
  <si>
    <t xml:space="preserve">ახალგაზრდული ინიციატივების რაოდენობა </t>
  </si>
  <si>
    <t>პროგრამის განხორციელებაში ჩართული ახალგაზრდების რაოდენობა</t>
  </si>
  <si>
    <t>შეთანხმება/მიღება-ჩაბარების აქტი</t>
  </si>
  <si>
    <t>მასალები, დოკუმენტები</t>
  </si>
  <si>
    <t>გაეროს მდგრადი განვითარების მიზანი (SDG), რომლის მიღწევასაც ემსახურება ქვეპროგრამა</t>
  </si>
  <si>
    <t>არა</t>
  </si>
  <si>
    <t>პროექტში ჩართული ახალგაზრდების რაოდენობა</t>
  </si>
  <si>
    <t>ახალგაზრდების მიერ ჩატარებული მოხალისეობრივი ღონისძიებების რაოდენობა</t>
  </si>
  <si>
    <t>ცნობიერების ამაღლების ღონისძიებების რაოდენობა</t>
  </si>
  <si>
    <t>ღონისძიების ორგანიზატორები</t>
  </si>
  <si>
    <t>ღონისძიება</t>
  </si>
  <si>
    <t>სტატისტიკური</t>
  </si>
  <si>
    <t>(მათ შორის ქალი 60%, 40%კაცი)</t>
  </si>
  <si>
    <t>(მათ შორის ქალი60%, 40%კაცი)</t>
  </si>
  <si>
    <t>ახალგაზრდა</t>
  </si>
  <si>
    <t>ახალგაზრდული ინიციატივების, პროექტებისა და წინადადებების  განხორციელების ხელშეწყობა და დაფინანსება და ადგილობრივ დონეზე გადაწყვეტილების მიღების პროცესში ახალგაზრდების მონაწილეობის გაზრდა</t>
  </si>
  <si>
    <t>ახალგაზრდობის ინტელექტუალურ-კულტურული განვითარების  მხარდაჭერა (05 03 02)</t>
  </si>
  <si>
    <t>განათლების, კულტურის, სპორტისა და ახალგაზრდობის  სამსახური</t>
  </si>
  <si>
    <t xml:space="preserve">„შემოქმედებითი ოზურგეთი“ </t>
  </si>
  <si>
    <t>ქვეპროგრამის მიზანია შემოქმედებითი ინდუსტრიის სხვადასხვა დარგის განვითარების ხელშეწყობა;
შემოქმედებით ინდუსტრიაში მომუშავე სუბიექტების პროფესიული ზრდის ხელშეწყობა, მათი
სხვადასხვა პროგრამებში ჩართვა, შემოქმედებითი ინდუსტრიის განვითარებაში კულტურული
მრავალფეროვნების გამოკვეთა, ოზურგეთში მცხოვრები სხვადასხვა ეთნოსის წარმომადგენელთა
კულტურული თვითგამოხატვის, კულტურის სფეროზე ხელმისაწვდომობისა და ჩართულობის
გაძლიერების გზით; შემოქმედებითი ინდუსტრიის დარგების ხელშეწყობის გზით კულტურული
ტურიზმის განვითარება, ტურისტული პოტენციალის ზრდა; მდგრად განვითარებაზე
ორიენტირებული პროექტების ხელშეწყობა</t>
  </si>
  <si>
    <t>„შემოქმედებითი ოზურგეთი" (05 03 01)</t>
  </si>
  <si>
    <t>ხელშეწყობილია ახალგარდების ჩართულობა შემოქმედებითი ინდუსტრიის დარგების განვითარებაში</t>
  </si>
  <si>
    <t>პირდაპირი აღრიცხვა</t>
  </si>
  <si>
    <t>ფორსმაჟორი, მეტეროლოგიური პრობლემები</t>
  </si>
  <si>
    <t>2026 წელი</t>
  </si>
  <si>
    <t>ფორს-მაჟორი</t>
  </si>
  <si>
    <t>მიზანი 8 - სტაბილური, ინკლუზიური და მდგრადი ეკონომიკური ზრდის ხელშეწყობა, სრული და პროდუქტული დასაქმება და ღირსეული სამუშაო ყველასათვის;
მიზანი 16 - მშვიდობიანი და ინკლუზიური საზოგადოების ჩამოყალიბების ხელშეწყობა მდგრადი განვითარებისთვის, მართლმსაჯულების ხელმისაწვდომობა ყველასათვის, ეფექტიანი, ანგარიშვალდებული და ინკლუზიური ინსტიტუტების მშენებლობა ყველა დონეზე.</t>
  </si>
  <si>
    <t>დიახ</t>
  </si>
  <si>
    <t>2027 წელი</t>
  </si>
  <si>
    <t>75        (ქალი 45%,კაცი 55%)</t>
  </si>
  <si>
    <t>80              (ქალი 50%,კაცი 50%)</t>
  </si>
  <si>
    <t>100 (ქალი 55%,კაცი 45%)</t>
  </si>
  <si>
    <t>120 (ქალი 60%,კაცი 40%)</t>
  </si>
  <si>
    <t xml:space="preserve">ღონისძიებების/ატივობებისინიციატივების რაოდენობა </t>
  </si>
  <si>
    <t xml:space="preserve">ახალგაზრდული იდეების მხარდაჭერის მიზნით,თანამედროვე ვიზუალური ხელოვნების ხელშეწყობა – ქუჩის მხატვრობის, ფოტოგრაფიის,
შემოქმედებითი ინსტალაციის, ურბანული და კონცეპტუალური ხელოვნების, ინოვაციურ-
შემოქმედებითი ღონისძიებების ხელშეწყობა; პროგრამა უნდა განხორციელდეს კონკურსის წესით; პროექტის დაფინანსების მიზნით, ოზურგეთის მუნიციპალიტეტის მერი
ქმნის საპროექტო განაცხადის/საკონკურსო განაცხადის (პროექტების) განმხილველ კომისიას
(შემდგომში – კომისია). კომისიების საქმიანობის წესი განისაზღვრება კომისიის დებულებით,
რომელსაც ამტკიცებს ოზურგეთის მუნიციპალიტეტის მერი.  ა) საკონკურსო განაცხადის წარდგენა ხდება, ოზურგეთის მერიის მიერ გამოცხადებულ კონკურსში,
რომლის მიზანია შემოქმედებითი ინდუსტრიის სხვადასხვა დარგის განვითარების ხელშეწყობა;
შემოქმედებით ინდუსტრიაში მომუშავე სუბიექტების პროფესიული ზრდის ხელშეწყობა, მათი
სხვადასხვა პროგრამებში ჩართვა, შემოქმედებითი ინდუსტრიის განვითარებაში კულტურული
მრავალფეროვნების გამოკვეთა, მუნიციპალიტეტში მცხოვრები სხვადასხვა ეთნოსის წარმომადგენელთა
კულტურული თვითგამოხატვის, კულტურის სფეროზე ხელმისაწვდომობისა და ჩართულობის
გაძლიერების გზით; შემოქმედებითი ინდუსტრიის დარგების ხელშეწყობის გზით კულტურული
ტურიზმის განვითარება, ტურისტული პოტენციალის ზრდა; მდგრად განვითარებაზე
ორიენტირებული პროექტების ხელშეწყობა;
ბ) საკონკურსო განაცხადის წარდგენა შეუძლია შესაბამის სფეროში მოღვაწე, საქართველოს
კანონმდებლობის შესაბამისად, საქართველოს ტერიტორიაზე რეგისტრირებულ იურიდიულ პირს ან
საქართველოს საგადასახადო კოდექსით განსაზღვრულ მეწარმე ფიზიკურ პირს, რომლის პროექტი
ორიენტირებული იქნება დარგის მდგრად ან/და გრძელვადიან განვითარებაზე;
გ) საკონკურსო განაცხადი წარდგენილი უნდა იყოს მერიის მიერ განსაზღვრული
განაცხადის ფორმის შესაბამისად ოზურგეთის მუნიციპალიტეტის მერიის ოფიციალურ
ვებგვერდზე გამოცხადებულ კონკურსში;
დ) კონკურსი ცხადდება არანაკლებ წელიწადში ორჯერ;
ე) საკონკურსო განაცხადების მიღების ვადაა კონკურსის გამოცხადებიდან არაუმეტეს 10 (ათი)
კალენდარული დღე; ვ) დაფინანსების მაქსიმალური ოდენობის შესახებ გადაწყვეტილება მიიღება   თითოეულ პროექტზე ინდივიდუალურად, პროექტის სპეციფიკიდან და მასშტაბურობიდან გამომდინარე. ქვეპროგრამიდან აგრეთვე დაფინანსდება კულტურული ფესტივალები, გასტროლები და ა.შ.
</t>
  </si>
  <si>
    <t>ხელშეწყობილია ახალგარდების ჩართულობა თვითმმართველობის განხორციელებაში, ხელშეწყობილია შემოქმედებითი ჯგუფების აქტივობები</t>
  </si>
  <si>
    <t xml:space="preserve">20  (ქალი 35%,კაცი65%) </t>
  </si>
  <si>
    <t xml:space="preserve">30  (ქალი 40%,კაცი 60%) </t>
  </si>
  <si>
    <t>ახალგაზრდობის ინტელექტუალურ-კულტურული განვითარების  მხარდაჭერა; 
ახალგაზრდობის ცნობიერების ამაღლება და მოხალისეობრივი  საქმიანობის ხელშეწყობა;</t>
  </si>
  <si>
    <r>
      <t>ახალგაზრდების  ინტელექტუალურ-კულტურული პოტენციალის  განვითარების ხელშეწყობა, ასევე ახალგაზრდების ჩართულობა ქვეყნის განვითარების პროცესში და მათი ლიდერული უნარ-ჩვევების აქტუალიზების მხარდაჭერა</t>
    </r>
    <r>
      <rPr>
        <sz val="11"/>
        <color rgb="FFFF0000"/>
        <rFont val="Sylfaen"/>
        <family val="1"/>
        <charset val="204"/>
      </rPr>
      <t>.</t>
    </r>
    <r>
      <rPr>
        <sz val="11"/>
        <color theme="1"/>
        <rFont val="Sylfaen"/>
        <family val="1"/>
        <charset val="204"/>
      </rPr>
      <t xml:space="preserve"> ახალგაზრდობის ცნობიერების ამაღლება და სამოქალაქო პასუხისმგებლობის ზრდის ხელშეწყობა.</t>
    </r>
  </si>
  <si>
    <t xml:space="preserve">
 ადგილობრივი თვითმმართველობის მუშაობის პროცესში ახალგაზრდების ჩართულობის უზრუნველყოფა და მათი წინადადებების მხარდაჭერა; 
 განსაკუთრებული ნიჭის მქონე ახალგაზრდების გამოვლენა და წახალისება(არაუმეტეს 500 ლარის ოდენობით) -  სხვადასხვა ორგანიზაციების  მიერ  ორგანიზებულ   ახალგაზრდების მიერ წარმოდგენილი იდეების /ინიციატივების მხარდაჭერა;
ლიდერული უნარ-ჩვევების აქტუალიზების, არაფორმალური განათლების პოპულარიზაციისა და მოდერნიზაციის მხარდაჭერის მიზნით ახალგაზრდების წახალისება (არაუმეტეს 500 ლარისა);
 ახალგაზრდული  ფორუმების, ფესტივალების, ვორკშოფების, ტრენინგების  ჩატარება ახალგაზრდული სექტორის და სხვა დაინტერესებული მხარეების მონაწილეობით;
ახალგაზრდების ინფორმირება და ცნობიერების ამაღლება (ა) ცხოვრების ჯანსაღი წესის, ბ).ბულინგის, ოჯახური ძალადობის, გ).პროფესიული განათლების მიღების  დ). კარიერის განვითარების სერვისის დანერგვისა და დასაქმების საკითხებზე მომუშავე ორგანიზაციებთან  ურთიერთთანამშრომლობით და საინფორმაციო და საგანმანათლებლო პროგრამების  მეშვეობით) და სხვა.
 ახალგაზრდობის კულტურულ-შემოქმედებითი და მოხალისეობრივი  საქმიანობის მხარდაჭერა, მათ შორის კულტურული მემკვიდრეობის ძეგლების დასუფთავებისა და მოვლა-პატრონობის უზრუნველყოფა, ლაშქრობებისა და ექსკურსიების ორგანიზება.
</t>
  </si>
  <si>
    <t>ახალგაზრდების მიერ წარმოდგენილი იდეების/ინიციატივების პროექტების მხარდაჭერა;</t>
  </si>
  <si>
    <t>ახალგაზრდული ფესტივალების, ტრენინგების, ფორუმების, ვორკშოფების ორგანიზება'</t>
  </si>
  <si>
    <t>ახალგაზრდების ცნობიერების ამაღლების ხელშეწყობა;</t>
  </si>
  <si>
    <t>ახალგაზრდობის კულტურულ-შემოქმედებითი და მოხალისეობრივი საქმიანობის მხარდაჭერა, მათ შორის კულტურული მემკვიდრეობის ძეგლების დასუფთავებისა და მოვლა-პატრონობის უზრუნველყოფა, ლაშქრობებისა და ექსკურსიების ორგანიზება;</t>
  </si>
  <si>
    <t>ლიდერული უნარ-ჩვევების აქტუალიზების , არაფორმალური განათლების პოპულარიზაციისა და მოდერნიზაციის მხარდაჭერის მიზნით ახალგაზრდების წახალისება</t>
  </si>
  <si>
    <t>ადგილობრივი თვითმართველობის მუშაობის პროცესში ახალგაზრდების ჩართულობა და მათი წინადადებების გათვალისწინება'</t>
  </si>
  <si>
    <t xml:space="preserve">ხელშეწყობილია ახალგაზრდების  ინტელექტუალურ-კულტურული განვითარება. 
გაზრდილია  ახალგაზრდების ჩართულობა ქვეყნის განვითარების პროცესში და მათი ლიდერული უნარ-ჩვევების აქტუალიზება მხარდაჭერილია;
მხარდაჭერილია ახალგაზრდობის ცნობიერების ამაღლების კამპანიები და მათი მოხალისეობრივი  საქმიანობა; </t>
  </si>
  <si>
    <t>'ხელშეწყობილია ახალგაზრდების ინტელექტუალურ-კულტურული განვითარება.გაზრდილია ახალგაზრდების ჩართულობა ქვეყნის განვითარების პროცესში და მათი ლიდერული უნარ-ჩვევების აქტუალიზება</t>
  </si>
  <si>
    <t>ფესტივალები/შემოქმედებითი აქტივობები</t>
  </si>
  <si>
    <t>ადგილობრივი თვითმმართველობის მუშაობის პროცესში ახალგაზრდების ჩართულობა და მათი წინადადებების მხარდაჭერა</t>
  </si>
  <si>
    <t>2025-2028 წწ.</t>
  </si>
  <si>
    <t>2028 წელი</t>
  </si>
  <si>
    <t xml:space="preserve">2025 წელი </t>
  </si>
  <si>
    <t>2028  წელი</t>
  </si>
  <si>
    <t>2024 წელი (საბაზისო მაჩვენებელი)</t>
  </si>
  <si>
    <t>2025 წელი (მიზნობრივი მაჩვენებელი)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</si>
</sst>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b/>
      <sz val="11"/>
      <color theme="8" tint="-0.249977111117893"/>
      <name val="Sylfaen"/>
      <family val="1"/>
      <charset val="204"/>
    </font>
    <font>
      <sz val="11"/>
      <color theme="1"/>
      <name val="Sylfaen"/>
      <family val="1"/>
      <charset val="204"/>
    </font>
    <font>
      <sz val="10"/>
      <name val="Sylfaen"/>
      <family val="1"/>
      <charset val="204"/>
    </font>
    <font>
      <sz val="11"/>
      <color theme="1"/>
      <name val="Calibri"/>
      <family val="2"/>
      <scheme val="minor"/>
    </font>
    <font>
      <sz val="9"/>
      <name val="Sylfaen"/>
      <family val="1"/>
    </font>
    <font>
      <sz val="11"/>
      <name val="Sylfaen"/>
      <family val="1"/>
      <charset val="204"/>
    </font>
    <font>
      <b/>
      <sz val="11"/>
      <color theme="1"/>
      <name val="Sylfaen"/>
      <family val="1"/>
      <charset val="204"/>
    </font>
    <font>
      <sz val="10"/>
      <color theme="8" tint="-0.249977111117893"/>
      <name val="Calibri"/>
      <family val="2"/>
      <charset val="204"/>
      <scheme val="minor"/>
    </font>
    <font>
      <b/>
      <sz val="10"/>
      <color theme="8" tint="-0.249977111117893"/>
      <name val="Calibri"/>
      <family val="2"/>
      <charset val="204"/>
      <scheme val="minor"/>
    </font>
    <font>
      <sz val="11"/>
      <name val="Calibri"/>
      <family val="2"/>
      <charset val="204"/>
      <scheme val="minor"/>
    </font>
    <font>
      <sz val="9"/>
      <color theme="8" tint="-0.249977111117893"/>
      <name val="Calibri"/>
      <family val="2"/>
      <charset val="1"/>
      <scheme val="minor"/>
    </font>
    <font>
      <sz val="9"/>
      <name val="Calibri"/>
      <family val="2"/>
      <charset val="1"/>
      <scheme val="minor"/>
    </font>
    <font>
      <sz val="9"/>
      <color theme="1"/>
      <name val="Calibri"/>
      <family val="2"/>
      <charset val="204"/>
      <scheme val="minor"/>
    </font>
    <font>
      <b/>
      <sz val="9"/>
      <color theme="1"/>
      <name val="Calibri"/>
      <family val="2"/>
      <charset val="204"/>
      <scheme val="minor"/>
    </font>
    <font>
      <sz val="10"/>
      <color theme="8" tint="-0.249977111117893"/>
      <name val="Sylfaen"/>
      <family val="1"/>
      <charset val="204"/>
    </font>
    <font>
      <sz val="11"/>
      <color rgb="FFFF0000"/>
      <name val="Sylfaen"/>
      <family val="1"/>
      <charset val="204"/>
    </font>
    <font>
      <sz val="9"/>
      <color theme="8" tint="-0.249977111117893"/>
      <name val="Sylfaen"/>
      <family val="1"/>
      <charset val="204"/>
    </font>
    <font>
      <sz val="9"/>
      <name val="Sylfaen"/>
      <family val="1"/>
      <charset val="204"/>
    </font>
    <font>
      <b/>
      <sz val="9"/>
      <color theme="8" tint="-0.249977111117893"/>
      <name val="Calibri"/>
      <family val="2"/>
      <charset val="204"/>
      <scheme val="minor"/>
    </font>
    <font>
      <b/>
      <sz val="9"/>
      <color theme="8" tint="-0.249977111117893"/>
      <name val="Sylfaen"/>
      <family val="1"/>
      <charset val="204"/>
    </font>
    <font>
      <sz val="9"/>
      <color theme="1"/>
      <name val="Sylfaen"/>
      <family val="1"/>
      <charset val="204"/>
    </font>
    <font>
      <sz val="9"/>
      <color theme="1"/>
      <name val="Calibri"/>
      <family val="2"/>
      <charset val="1"/>
      <scheme val="minor"/>
    </font>
    <font>
      <sz val="9"/>
      <color theme="1"/>
      <name val="Calibri"/>
      <family val="2"/>
      <scheme val="minor"/>
    </font>
    <font>
      <b/>
      <sz val="9"/>
      <color theme="8" tint="-0.249977111117893"/>
      <name val="Calibri"/>
      <family val="2"/>
      <charset val="1"/>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bottom style="thin">
        <color indexed="64"/>
      </bottom>
      <diagonal/>
    </border>
    <border>
      <left style="thin">
        <color theme="1"/>
      </left>
      <right/>
      <top/>
      <bottom/>
      <diagonal/>
    </border>
    <border>
      <left style="thin">
        <color theme="1"/>
      </left>
      <right/>
      <top/>
      <bottom style="thin">
        <color indexed="64"/>
      </bottom>
      <diagonal/>
    </border>
    <border>
      <left style="thin">
        <color indexed="64"/>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style="thin">
        <color indexed="64"/>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s>
  <cellStyleXfs count="2">
    <xf numFmtId="0" fontId="0" fillId="0" borderId="0"/>
    <xf numFmtId="0" fontId="11" fillId="0" borderId="0"/>
  </cellStyleXfs>
  <cellXfs count="190">
    <xf numFmtId="0" fontId="0" fillId="0" borderId="0" xfId="0"/>
    <xf numFmtId="0" fontId="0" fillId="0" borderId="0" xfId="0" applyBorder="1"/>
    <xf numFmtId="0" fontId="0" fillId="0" borderId="0" xfId="0" applyAlignment="1">
      <alignment horizontal="left"/>
    </xf>
    <xf numFmtId="0" fontId="6" fillId="0" borderId="1"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2" fillId="0" borderId="7" xfId="1" applyFont="1" applyBorder="1" applyAlignment="1">
      <alignment horizontal="left" vertical="center" wrapText="1"/>
    </xf>
    <xf numFmtId="3" fontId="0" fillId="0" borderId="1" xfId="0" applyNumberFormat="1" applyBorder="1" applyAlignment="1">
      <alignment horizontal="center" vertical="center" wrapText="1"/>
    </xf>
    <xf numFmtId="3" fontId="0" fillId="0" borderId="1" xfId="0" applyNumberForma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17" fillId="0" borderId="1" xfId="0" applyFont="1" applyBorder="1" applyAlignment="1">
      <alignment horizontal="center" vertical="center"/>
    </xf>
    <xf numFmtId="0" fontId="0" fillId="0" borderId="0" xfId="0" applyFill="1"/>
    <xf numFmtId="0" fontId="8" fillId="0" borderId="1" xfId="0" applyFont="1" applyBorder="1" applyAlignment="1">
      <alignment vertical="center"/>
    </xf>
    <xf numFmtId="0" fontId="19" fillId="0" borderId="1" xfId="0" applyFont="1" applyBorder="1" applyAlignment="1">
      <alignment horizontal="center" vertical="center"/>
    </xf>
    <xf numFmtId="3" fontId="19"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25" fillId="0" borderId="1" xfId="0" applyFont="1" applyBorder="1" applyAlignment="1">
      <alignment horizontal="center" vertical="center"/>
    </xf>
    <xf numFmtId="3" fontId="25" fillId="0" borderId="1" xfId="0" applyNumberFormat="1" applyFont="1" applyBorder="1" applyAlignment="1">
      <alignment horizontal="center" vertical="center" wrapTex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wrapText="1"/>
    </xf>
    <xf numFmtId="0" fontId="8" fillId="0" borderId="1" xfId="0" applyFont="1" applyBorder="1" applyAlignment="1">
      <alignment vertical="center" wrapText="1"/>
    </xf>
    <xf numFmtId="0" fontId="13" fillId="0" borderId="1" xfId="0" applyFont="1" applyBorder="1" applyAlignment="1">
      <alignment horizontal="center" vertical="center"/>
    </xf>
    <xf numFmtId="0" fontId="0" fillId="0" borderId="1" xfId="0" applyBorder="1"/>
    <xf numFmtId="0" fontId="0" fillId="0" borderId="9" xfId="0" applyBorder="1"/>
    <xf numFmtId="0" fontId="27" fillId="0" borderId="1" xfId="0" applyFont="1" applyBorder="1" applyAlignment="1">
      <alignment horizontal="center" vertical="center" wrapText="1"/>
    </xf>
    <xf numFmtId="0" fontId="25" fillId="0" borderId="1" xfId="0" applyFont="1" applyFill="1" applyBorder="1" applyAlignment="1">
      <alignment vertical="center" wrapText="1"/>
    </xf>
    <xf numFmtId="0" fontId="25" fillId="0" borderId="1"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1"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9" fillId="0" borderId="1" xfId="0" applyFont="1" applyBorder="1" applyAlignment="1">
      <alignment horizontal="left" vertical="center" wrapText="1"/>
    </xf>
    <xf numFmtId="0" fontId="30" fillId="0" borderId="1" xfId="0" applyFont="1" applyBorder="1" applyAlignment="1">
      <alignment horizontal="center" vertical="center" wrapText="1"/>
    </xf>
    <xf numFmtId="0" fontId="25" fillId="0" borderId="1" xfId="0" applyNumberFormat="1" applyFont="1" applyFill="1" applyBorder="1" applyAlignment="1">
      <alignment horizontal="center" vertical="center" wrapText="1"/>
    </xf>
    <xf numFmtId="0" fontId="26" fillId="0" borderId="1" xfId="0" applyFont="1" applyBorder="1" applyAlignment="1">
      <alignment horizontal="center" vertical="center"/>
    </xf>
    <xf numFmtId="0" fontId="31"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9" fillId="0" borderId="0" xfId="0" applyFont="1"/>
    <xf numFmtId="0" fontId="25" fillId="0" borderId="1" xfId="0" applyFont="1" applyFill="1" applyBorder="1" applyAlignment="1">
      <alignment horizontal="left" vertical="center" wrapText="1"/>
    </xf>
    <xf numFmtId="9" fontId="19" fillId="0" borderId="1" xfId="0" applyNumberFormat="1" applyFont="1" applyFill="1" applyBorder="1" applyAlignment="1">
      <alignment horizontal="center" vertical="center" wrapText="1"/>
    </xf>
    <xf numFmtId="0" fontId="19" fillId="0" borderId="1" xfId="0" quotePrefix="1" applyFont="1" applyFill="1" applyBorder="1" applyAlignment="1">
      <alignment horizontal="left" vertical="center" wrapText="1"/>
    </xf>
    <xf numFmtId="0" fontId="19" fillId="0" borderId="1" xfId="0" quotePrefix="1" applyFont="1" applyFill="1" applyBorder="1" applyAlignment="1">
      <alignment horizontal="center"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2"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5" xfId="0" applyFont="1" applyBorder="1" applyAlignment="1">
      <alignment horizontal="justify" vertical="center" wrapText="1"/>
    </xf>
    <xf numFmtId="0" fontId="5"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6" fillId="0" borderId="1" xfId="0" applyFont="1" applyBorder="1" applyAlignment="1">
      <alignment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2" fillId="0" borderId="4"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0" fontId="1"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26" fillId="0" borderId="8"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 xfId="0" applyFont="1" applyBorder="1" applyAlignment="1">
      <alignment vertical="center"/>
    </xf>
    <xf numFmtId="0" fontId="28" fillId="0" borderId="18" xfId="0" applyFont="1" applyBorder="1" applyAlignment="1">
      <alignment horizontal="left" vertical="center" wrapText="1"/>
    </xf>
    <xf numFmtId="0" fontId="28" fillId="0" borderId="19" xfId="0" applyFont="1"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2" xfId="0" applyFont="1" applyBorder="1" applyAlignment="1">
      <alignment horizontal="left" vertical="center"/>
    </xf>
    <xf numFmtId="0" fontId="0" fillId="0" borderId="16" xfId="0" applyBorder="1" applyAlignment="1">
      <alignment horizontal="left" vertical="center"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17" fillId="0" borderId="5" xfId="0" applyFont="1" applyBorder="1" applyAlignment="1">
      <alignment vertical="center" wrapText="1"/>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20" fillId="0" borderId="3" xfId="0" applyFont="1" applyBorder="1" applyAlignment="1">
      <alignment horizontal="justify" vertical="center" wrapText="1"/>
    </xf>
    <xf numFmtId="0" fontId="21" fillId="0" borderId="4" xfId="0" applyFont="1" applyBorder="1" applyAlignment="1">
      <alignment horizontal="justify" vertical="center" wrapText="1"/>
    </xf>
    <xf numFmtId="0" fontId="21" fillId="0" borderId="5" xfId="0" applyFont="1" applyBorder="1" applyAlignment="1">
      <alignment horizontal="justify" vertical="center" wrapText="1"/>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3" fontId="10" fillId="0" borderId="3" xfId="0" applyNumberFormat="1" applyFont="1" applyBorder="1" applyAlignment="1">
      <alignment horizontal="center" vertical="center"/>
    </xf>
    <xf numFmtId="3" fontId="10" fillId="0" borderId="5" xfId="0" applyNumberFormat="1" applyFont="1" applyBorder="1" applyAlignment="1">
      <alignment horizontal="center" vertical="center"/>
    </xf>
    <xf numFmtId="0" fontId="16" fillId="0" borderId="1" xfId="0" applyFont="1" applyBorder="1" applyAlignment="1">
      <alignment horizontal="left" vertical="center"/>
    </xf>
    <xf numFmtId="3" fontId="10" fillId="0" borderId="1" xfId="0" applyNumberFormat="1" applyFont="1" applyBorder="1" applyAlignment="1">
      <alignment horizontal="center" vertical="center"/>
    </xf>
    <xf numFmtId="0" fontId="5" fillId="0" borderId="0" xfId="0" applyFont="1" applyAlignment="1">
      <alignment horizontal="center" vertical="center"/>
    </xf>
    <xf numFmtId="0" fontId="8" fillId="0" borderId="1" xfId="0" applyFont="1" applyBorder="1" applyAlignment="1">
      <alignment horizontal="left" vertical="center" wrapText="1"/>
    </xf>
    <xf numFmtId="0" fontId="13" fillId="0" borderId="1" xfId="0" applyFont="1" applyBorder="1" applyAlignment="1">
      <alignment horizontal="center" vertical="center" wrapText="1"/>
    </xf>
    <xf numFmtId="0" fontId="8" fillId="0" borderId="1" xfId="0" applyFont="1" applyBorder="1" applyAlignment="1">
      <alignment vertical="center"/>
    </xf>
    <xf numFmtId="49" fontId="9" fillId="0" borderId="1"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0" fillId="0" borderId="1" xfId="0" quotePrefix="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left" vertical="center"/>
    </xf>
    <xf numFmtId="0" fontId="14" fillId="0" borderId="1" xfId="0" applyFont="1" applyBorder="1" applyAlignment="1">
      <alignment horizontal="center" vertical="center"/>
    </xf>
    <xf numFmtId="0" fontId="15" fillId="0" borderId="1" xfId="0" applyFont="1" applyBorder="1" applyAlignment="1">
      <alignment horizontal="left"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9" fillId="0" borderId="1" xfId="0" applyFont="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9" fillId="0" borderId="1" xfId="0" applyFont="1" applyBorder="1" applyAlignment="1">
      <alignment horizontal="lef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20" xfId="0" applyFont="1" applyBorder="1" applyAlignment="1">
      <alignment horizontal="left" vertical="top" wrapText="1"/>
    </xf>
    <xf numFmtId="0" fontId="9" fillId="0" borderId="21" xfId="0" applyFont="1" applyBorder="1" applyAlignment="1">
      <alignment horizontal="left" vertical="top" wrapText="1"/>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13" fillId="0" borderId="1" xfId="0" applyFont="1" applyBorder="1" applyAlignment="1">
      <alignment horizontal="left" vertical="top" wrapTex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3" xfId="0" applyFont="1" applyBorder="1" applyAlignment="1">
      <alignment horizontal="justify" vertical="center" wrapText="1"/>
    </xf>
    <xf numFmtId="0" fontId="14" fillId="0" borderId="4" xfId="0" applyFont="1" applyBorder="1" applyAlignment="1">
      <alignment horizontal="justify" vertical="center" wrapText="1"/>
    </xf>
    <xf numFmtId="0" fontId="14" fillId="0" borderId="5" xfId="0" applyFont="1" applyBorder="1" applyAlignment="1">
      <alignment horizontal="justify" vertical="center" wrapText="1"/>
    </xf>
    <xf numFmtId="0" fontId="13" fillId="0" borderId="1" xfId="0" applyFont="1" applyBorder="1" applyAlignment="1">
      <alignment horizontal="left" vertical="center" wrapText="1"/>
    </xf>
    <xf numFmtId="0" fontId="8" fillId="0" borderId="1" xfId="0" applyFont="1" applyBorder="1" applyAlignment="1">
      <alignment horizontal="center" vertical="center" wrapText="1"/>
    </xf>
    <xf numFmtId="0" fontId="22" fillId="0" borderId="1"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7" fillId="0" borderId="1" xfId="0" applyFont="1" applyBorder="1" applyAlignment="1">
      <alignment horizontal="left" vertical="center"/>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 xfId="0" quotePrefix="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xf>
    <xf numFmtId="0" fontId="5" fillId="0" borderId="1" xfId="0" applyFont="1" applyBorder="1" applyAlignment="1">
      <alignment horizontal="center" vertical="center"/>
    </xf>
    <xf numFmtId="0" fontId="27" fillId="0" borderId="2" xfId="0" applyFont="1" applyBorder="1" applyAlignment="1">
      <alignment horizontal="center" vertical="center" wrapText="1"/>
    </xf>
    <xf numFmtId="0" fontId="27" fillId="0" borderId="17" xfId="0" applyFont="1" applyBorder="1" applyAlignment="1">
      <alignment horizontal="center" vertical="center" wrapText="1"/>
    </xf>
    <xf numFmtId="0" fontId="26" fillId="0" borderId="1" xfId="0" applyFont="1" applyBorder="1" applyAlignment="1">
      <alignment horizontal="center" vertical="center"/>
    </xf>
    <xf numFmtId="0" fontId="25" fillId="0" borderId="2" xfId="0" quotePrefix="1" applyFont="1" applyFill="1" applyBorder="1" applyAlignment="1">
      <alignment horizontal="center" vertical="center" wrapText="1"/>
    </xf>
    <xf numFmtId="0" fontId="25" fillId="0" borderId="6" xfId="0" quotePrefix="1" applyFont="1" applyFill="1" applyBorder="1" applyAlignment="1">
      <alignment horizontal="center" vertical="center" wrapText="1"/>
    </xf>
    <xf numFmtId="0" fontId="25" fillId="0" borderId="17" xfId="0" quotePrefix="1" applyFont="1" applyFill="1" applyBorder="1" applyAlignment="1">
      <alignment horizontal="center" vertical="center" wrapText="1"/>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7"/>
  <sheetViews>
    <sheetView tabSelected="1" topLeftCell="A4" workbookViewId="0">
      <selection activeCell="G10" sqref="G10"/>
    </sheetView>
  </sheetViews>
  <sheetFormatPr defaultRowHeight="15" x14ac:dyDescent="0.25"/>
  <cols>
    <col min="1" max="1" width="41.140625" customWidth="1"/>
    <col min="2" max="6" width="14.42578125" customWidth="1"/>
    <col min="7" max="7" width="13.7109375" customWidth="1"/>
    <col min="8" max="8" width="14.7109375" customWidth="1"/>
    <col min="9" max="9" width="16.7109375" customWidth="1"/>
    <col min="10" max="10" width="18" customWidth="1"/>
    <col min="11" max="11" width="14.28515625" customWidth="1"/>
  </cols>
  <sheetData>
    <row r="1" spans="1:9" x14ac:dyDescent="0.25">
      <c r="A1" s="1"/>
      <c r="B1" s="60"/>
      <c r="C1" s="60"/>
      <c r="D1" s="60"/>
      <c r="E1" s="60"/>
      <c r="F1" s="60"/>
    </row>
    <row r="2" spans="1:9" ht="45" customHeight="1" x14ac:dyDescent="0.25">
      <c r="A2" s="72" t="s">
        <v>1</v>
      </c>
      <c r="B2" s="73"/>
      <c r="C2" s="74" t="s">
        <v>23</v>
      </c>
      <c r="D2" s="75"/>
      <c r="E2" s="75"/>
      <c r="F2" s="76"/>
    </row>
    <row r="3" spans="1:9" ht="30.6" customHeight="1" x14ac:dyDescent="0.25">
      <c r="A3" s="66" t="s">
        <v>2</v>
      </c>
      <c r="B3" s="66"/>
      <c r="C3" s="66"/>
      <c r="D3" s="66"/>
      <c r="E3" s="67" t="s">
        <v>24</v>
      </c>
      <c r="F3" s="68"/>
    </row>
    <row r="4" spans="1:9" ht="32.450000000000003" customHeight="1" x14ac:dyDescent="0.25">
      <c r="A4" s="3" t="s">
        <v>3</v>
      </c>
      <c r="B4" s="69" t="s">
        <v>20</v>
      </c>
      <c r="C4" s="70"/>
      <c r="D4" s="70"/>
      <c r="E4" s="70"/>
      <c r="F4" s="71"/>
    </row>
    <row r="5" spans="1:9" ht="34.9" customHeight="1" x14ac:dyDescent="0.25">
      <c r="A5" s="3" t="s">
        <v>4</v>
      </c>
      <c r="B5" s="61" t="s">
        <v>73</v>
      </c>
      <c r="C5" s="62"/>
      <c r="D5" s="62"/>
      <c r="E5" s="62"/>
      <c r="F5" s="63"/>
      <c r="I5" s="2"/>
    </row>
    <row r="6" spans="1:9" ht="36.6" customHeight="1" x14ac:dyDescent="0.25">
      <c r="A6" s="77" t="s">
        <v>5</v>
      </c>
      <c r="B6" s="78"/>
      <c r="C6" s="78"/>
      <c r="D6" s="79"/>
      <c r="E6" s="64" t="s">
        <v>107</v>
      </c>
      <c r="F6" s="65"/>
    </row>
    <row r="7" spans="1:9" ht="30.6" customHeight="1" x14ac:dyDescent="0.25">
      <c r="A7" s="54" t="s">
        <v>6</v>
      </c>
      <c r="B7" s="55"/>
      <c r="C7" s="55"/>
      <c r="D7" s="55"/>
      <c r="E7" s="55"/>
      <c r="F7" s="56"/>
    </row>
    <row r="8" spans="1:9" ht="48.6" customHeight="1" x14ac:dyDescent="0.25">
      <c r="A8" s="57" t="s">
        <v>71</v>
      </c>
      <c r="B8" s="58"/>
      <c r="C8" s="58"/>
      <c r="D8" s="58"/>
      <c r="E8" s="58"/>
      <c r="F8" s="59"/>
    </row>
    <row r="9" spans="1:9" ht="31.9" customHeight="1" x14ac:dyDescent="0.25">
      <c r="A9" s="54" t="s">
        <v>7</v>
      </c>
      <c r="B9" s="55"/>
      <c r="C9" s="55"/>
      <c r="D9" s="55"/>
      <c r="E9" s="55"/>
      <c r="F9" s="56"/>
    </row>
    <row r="10" spans="1:9" ht="105.75" customHeight="1" x14ac:dyDescent="0.25">
      <c r="A10" s="83" t="s">
        <v>21</v>
      </c>
      <c r="B10" s="84"/>
      <c r="C10" s="84"/>
      <c r="D10" s="84"/>
      <c r="E10" s="84"/>
      <c r="F10" s="85"/>
    </row>
    <row r="11" spans="1:9" ht="61.9" customHeight="1" x14ac:dyDescent="0.25">
      <c r="A11" s="3" t="s">
        <v>10</v>
      </c>
      <c r="B11" s="4" t="s">
        <v>8</v>
      </c>
      <c r="C11" s="5" t="s">
        <v>0</v>
      </c>
      <c r="D11" s="5" t="s">
        <v>80</v>
      </c>
      <c r="E11" s="5" t="s">
        <v>84</v>
      </c>
      <c r="F11" s="5" t="s">
        <v>108</v>
      </c>
    </row>
    <row r="12" spans="1:9" ht="36.75" customHeight="1" x14ac:dyDescent="0.25">
      <c r="A12" s="6" t="s">
        <v>76</v>
      </c>
      <c r="B12" s="8">
        <f>C12+D12+E12+F12</f>
        <v>480000</v>
      </c>
      <c r="C12" s="7">
        <v>150000</v>
      </c>
      <c r="D12" s="7">
        <v>110000</v>
      </c>
      <c r="E12" s="7">
        <v>110000</v>
      </c>
      <c r="F12" s="7">
        <v>110000</v>
      </c>
    </row>
    <row r="13" spans="1:9" ht="36.75" customHeight="1" x14ac:dyDescent="0.25">
      <c r="A13" s="6" t="s">
        <v>72</v>
      </c>
      <c r="B13" s="8">
        <f t="shared" ref="B13" si="0">C13+D13+E13+F13</f>
        <v>170000</v>
      </c>
      <c r="C13" s="7">
        <v>50000</v>
      </c>
      <c r="D13" s="7">
        <v>40000</v>
      </c>
      <c r="E13" s="7">
        <v>40000</v>
      </c>
      <c r="F13" s="7">
        <v>40000</v>
      </c>
    </row>
    <row r="14" spans="1:9" ht="38.450000000000003" customHeight="1" x14ac:dyDescent="0.25">
      <c r="A14" s="3" t="s">
        <v>16</v>
      </c>
      <c r="B14" s="8">
        <f>SUM(B12:B13)</f>
        <v>650000</v>
      </c>
      <c r="C14" s="8">
        <f>SUM(C12:C13)</f>
        <v>200000</v>
      </c>
      <c r="D14" s="8">
        <f>SUM(D12:D13)</f>
        <v>150000</v>
      </c>
      <c r="E14" s="8">
        <f>SUM(E12:E13)</f>
        <v>150000</v>
      </c>
      <c r="F14" s="8">
        <f>SUM(F12:F13)</f>
        <v>150000</v>
      </c>
    </row>
    <row r="15" spans="1:9" ht="40.15" customHeight="1" x14ac:dyDescent="0.25">
      <c r="A15" s="54" t="s">
        <v>9</v>
      </c>
      <c r="B15" s="55"/>
      <c r="C15" s="55"/>
      <c r="D15" s="55"/>
      <c r="E15" s="55"/>
      <c r="F15" s="56"/>
    </row>
    <row r="16" spans="1:9" ht="55.15" customHeight="1" x14ac:dyDescent="0.25">
      <c r="A16" s="57" t="s">
        <v>53</v>
      </c>
      <c r="B16" s="58"/>
      <c r="C16" s="58"/>
      <c r="D16" s="58"/>
      <c r="E16" s="58"/>
      <c r="F16" s="59"/>
    </row>
    <row r="17" spans="1:6" ht="220.5" customHeight="1" x14ac:dyDescent="0.25">
      <c r="A17" s="19" t="s">
        <v>54</v>
      </c>
      <c r="B17" s="80" t="s">
        <v>82</v>
      </c>
      <c r="C17" s="81"/>
      <c r="D17" s="82"/>
      <c r="E17" s="10" t="s">
        <v>55</v>
      </c>
      <c r="F17" s="20" t="s">
        <v>83</v>
      </c>
    </row>
  </sheetData>
  <mergeCells count="16">
    <mergeCell ref="B17:D17"/>
    <mergeCell ref="A10:F10"/>
    <mergeCell ref="A9:F9"/>
    <mergeCell ref="A15:F15"/>
    <mergeCell ref="A16:F16"/>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election activeCell="H3" sqref="H3"/>
    </sheetView>
  </sheetViews>
  <sheetFormatPr defaultRowHeight="15" x14ac:dyDescent="0.25"/>
  <cols>
    <col min="1" max="1" width="17.42578125" customWidth="1"/>
    <col min="2" max="2" width="19.7109375" customWidth="1"/>
    <col min="3" max="3" width="12.140625" customWidth="1"/>
    <col min="4" max="4" width="9.5703125" customWidth="1"/>
    <col min="5" max="5" width="10.7109375" customWidth="1"/>
    <col min="6" max="6" width="10.28515625" customWidth="1"/>
    <col min="7" max="7" width="10.85546875" style="1" customWidth="1"/>
    <col min="8" max="8" width="8.5703125" style="1" customWidth="1"/>
    <col min="9" max="9" width="15.140625" customWidth="1"/>
    <col min="10" max="10" width="12" customWidth="1"/>
    <col min="11" max="11" width="12.42578125" customWidth="1"/>
  </cols>
  <sheetData>
    <row r="1" spans="1:11" ht="45" customHeight="1" x14ac:dyDescent="0.25">
      <c r="A1" s="86" t="s">
        <v>19</v>
      </c>
      <c r="B1" s="88" t="s">
        <v>11</v>
      </c>
      <c r="C1" s="88"/>
      <c r="D1" s="88"/>
      <c r="E1" s="88"/>
      <c r="F1" s="88"/>
      <c r="G1" s="88"/>
      <c r="H1" s="88"/>
      <c r="I1" s="88"/>
      <c r="J1" s="88"/>
      <c r="K1" s="88"/>
    </row>
    <row r="2" spans="1:11" ht="69" customHeight="1" x14ac:dyDescent="0.25">
      <c r="A2" s="87"/>
      <c r="B2" s="37" t="s">
        <v>12</v>
      </c>
      <c r="C2" s="37" t="s">
        <v>109</v>
      </c>
      <c r="D2" s="37" t="s">
        <v>80</v>
      </c>
      <c r="E2" s="37" t="s">
        <v>84</v>
      </c>
      <c r="F2" s="37" t="s">
        <v>110</v>
      </c>
      <c r="G2" s="37" t="s">
        <v>13</v>
      </c>
      <c r="H2" s="37" t="s">
        <v>17</v>
      </c>
      <c r="I2" s="37" t="s">
        <v>18</v>
      </c>
      <c r="J2" s="37" t="s">
        <v>14</v>
      </c>
      <c r="K2" s="37" t="s">
        <v>15</v>
      </c>
    </row>
    <row r="3" spans="1:11" ht="92.25" customHeight="1" x14ac:dyDescent="0.25">
      <c r="A3" s="89" t="s">
        <v>53</v>
      </c>
      <c r="B3" s="38" t="s">
        <v>89</v>
      </c>
      <c r="C3" s="39">
        <v>10</v>
      </c>
      <c r="D3" s="39">
        <v>15</v>
      </c>
      <c r="E3" s="40">
        <v>20</v>
      </c>
      <c r="F3" s="41">
        <v>25</v>
      </c>
      <c r="G3" s="42" t="s">
        <v>22</v>
      </c>
      <c r="H3" s="42">
        <v>0.1</v>
      </c>
      <c r="I3" s="43" t="s">
        <v>73</v>
      </c>
      <c r="J3" s="43" t="s">
        <v>58</v>
      </c>
      <c r="K3" s="44" t="s">
        <v>81</v>
      </c>
    </row>
    <row r="4" spans="1:11" ht="90.75" customHeight="1" x14ac:dyDescent="0.25">
      <c r="A4" s="89"/>
      <c r="B4" s="38" t="s">
        <v>57</v>
      </c>
      <c r="C4" s="39" t="s">
        <v>85</v>
      </c>
      <c r="D4" s="39" t="s">
        <v>86</v>
      </c>
      <c r="E4" s="45" t="s">
        <v>87</v>
      </c>
      <c r="F4" s="41" t="s">
        <v>88</v>
      </c>
      <c r="G4" s="42" t="s">
        <v>22</v>
      </c>
      <c r="H4" s="42">
        <v>0.1</v>
      </c>
      <c r="I4" s="43" t="s">
        <v>73</v>
      </c>
      <c r="J4" s="43" t="s">
        <v>59</v>
      </c>
      <c r="K4" s="44" t="s">
        <v>81</v>
      </c>
    </row>
    <row r="5" spans="1:11" ht="84" customHeight="1" x14ac:dyDescent="0.25">
      <c r="A5" s="90"/>
      <c r="B5" s="38" t="s">
        <v>56</v>
      </c>
      <c r="C5" s="39">
        <v>50</v>
      </c>
      <c r="D5" s="39">
        <v>70</v>
      </c>
      <c r="E5" s="45">
        <v>80</v>
      </c>
      <c r="F5" s="41">
        <v>100</v>
      </c>
      <c r="G5" s="42" t="s">
        <v>22</v>
      </c>
      <c r="H5" s="42">
        <v>0.1</v>
      </c>
      <c r="I5" s="43" t="s">
        <v>73</v>
      </c>
      <c r="J5" s="43" t="s">
        <v>59</v>
      </c>
      <c r="K5" s="44" t="s">
        <v>81</v>
      </c>
    </row>
    <row r="6" spans="1:11" x14ac:dyDescent="0.25">
      <c r="A6" s="1"/>
    </row>
    <row r="10" spans="1:11" x14ac:dyDescent="0.25">
      <c r="A10" s="1"/>
    </row>
    <row r="11" spans="1:11" x14ac:dyDescent="0.25">
      <c r="A11" s="1"/>
      <c r="B11" s="1"/>
      <c r="F11" s="1"/>
      <c r="H11"/>
    </row>
    <row r="12" spans="1:11" x14ac:dyDescent="0.25">
      <c r="A12" s="1"/>
      <c r="B12" s="1"/>
    </row>
  </sheetData>
  <mergeCells count="3">
    <mergeCell ref="A1:A2"/>
    <mergeCell ref="B1:K1"/>
    <mergeCell ref="A3:A5"/>
  </mergeCells>
  <printOptions horizontalCentered="1"/>
  <pageMargins left="0.23622047244094491" right="0.23622047244094491" top="0.35433070866141736" bottom="0.35433070866141736" header="0.31496062992125984" footer="0.31496062992125984"/>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E7" sqref="E7:F7"/>
    </sheetView>
  </sheetViews>
  <sheetFormatPr defaultRowHeight="15" x14ac:dyDescent="0.25"/>
  <cols>
    <col min="1" max="1" width="38.28515625" customWidth="1"/>
    <col min="2" max="6" width="14.5703125" customWidth="1"/>
  </cols>
  <sheetData>
    <row r="1" spans="1:6" x14ac:dyDescent="0.25">
      <c r="B1" s="126"/>
      <c r="C1" s="126"/>
      <c r="D1" s="126"/>
      <c r="E1" s="126"/>
      <c r="F1" s="126"/>
    </row>
    <row r="2" spans="1:6" ht="31.15" customHeight="1" x14ac:dyDescent="0.25">
      <c r="A2" s="127" t="s">
        <v>25</v>
      </c>
      <c r="B2" s="127"/>
      <c r="C2" s="128" t="s">
        <v>20</v>
      </c>
      <c r="D2" s="128"/>
      <c r="E2" s="128"/>
      <c r="F2" s="128"/>
    </row>
    <row r="3" spans="1:6" ht="30.6" customHeight="1" x14ac:dyDescent="0.25">
      <c r="A3" s="129" t="s">
        <v>26</v>
      </c>
      <c r="B3" s="129"/>
      <c r="C3" s="129"/>
      <c r="D3" s="129"/>
      <c r="E3" s="130" t="s">
        <v>50</v>
      </c>
      <c r="F3" s="130"/>
    </row>
    <row r="4" spans="1:6" ht="32.450000000000003" customHeight="1" x14ac:dyDescent="0.25">
      <c r="A4" s="9" t="s">
        <v>27</v>
      </c>
      <c r="B4" s="131" t="s">
        <v>74</v>
      </c>
      <c r="C4" s="69"/>
      <c r="D4" s="69"/>
      <c r="E4" s="69"/>
      <c r="F4" s="132"/>
    </row>
    <row r="5" spans="1:6" ht="34.15" customHeight="1" x14ac:dyDescent="0.25">
      <c r="A5" s="9" t="s">
        <v>28</v>
      </c>
      <c r="B5" s="133" t="s">
        <v>73</v>
      </c>
      <c r="C5" s="134"/>
      <c r="D5" s="134"/>
      <c r="E5" s="134"/>
      <c r="F5" s="134"/>
    </row>
    <row r="6" spans="1:6" ht="34.15" customHeight="1" x14ac:dyDescent="0.25">
      <c r="A6" s="135" t="s">
        <v>29</v>
      </c>
      <c r="B6" s="135"/>
      <c r="C6" s="135"/>
      <c r="D6" s="135"/>
      <c r="E6" s="136" t="s">
        <v>0</v>
      </c>
      <c r="F6" s="136"/>
    </row>
    <row r="7" spans="1:6" ht="34.15" customHeight="1" x14ac:dyDescent="0.25">
      <c r="A7" s="137" t="s">
        <v>30</v>
      </c>
      <c r="B7" s="137"/>
      <c r="C7" s="137"/>
      <c r="D7" s="137"/>
      <c r="E7" s="125">
        <v>150000</v>
      </c>
      <c r="F7" s="125"/>
    </row>
    <row r="8" spans="1:6" ht="34.15" hidden="1" customHeight="1" x14ac:dyDescent="0.25">
      <c r="A8" s="119" t="s">
        <v>31</v>
      </c>
      <c r="B8" s="120"/>
      <c r="C8" s="120"/>
      <c r="D8" s="121"/>
      <c r="E8" s="122"/>
      <c r="F8" s="123"/>
    </row>
    <row r="9" spans="1:6" ht="34.15" hidden="1" customHeight="1" x14ac:dyDescent="0.25">
      <c r="A9" s="137" t="s">
        <v>32</v>
      </c>
      <c r="B9" s="137"/>
      <c r="C9" s="137"/>
      <c r="D9" s="137"/>
      <c r="E9" s="125"/>
      <c r="F9" s="125"/>
    </row>
    <row r="10" spans="1:6" ht="34.15" hidden="1" customHeight="1" x14ac:dyDescent="0.25">
      <c r="A10" s="119" t="s">
        <v>33</v>
      </c>
      <c r="B10" s="120"/>
      <c r="C10" s="120"/>
      <c r="D10" s="121"/>
      <c r="E10" s="122"/>
      <c r="F10" s="123"/>
    </row>
    <row r="11" spans="1:6" ht="34.15" customHeight="1" x14ac:dyDescent="0.25">
      <c r="A11" s="124" t="s">
        <v>34</v>
      </c>
      <c r="B11" s="124"/>
      <c r="C11" s="124"/>
      <c r="D11" s="124"/>
      <c r="E11" s="125">
        <f>SUM(E7:F9)</f>
        <v>150000</v>
      </c>
      <c r="F11" s="125"/>
    </row>
    <row r="12" spans="1:6" ht="36" customHeight="1" x14ac:dyDescent="0.25">
      <c r="A12" s="54" t="s">
        <v>35</v>
      </c>
      <c r="B12" s="55"/>
      <c r="C12" s="55"/>
      <c r="D12" s="55"/>
      <c r="E12" s="55"/>
      <c r="F12" s="56"/>
    </row>
    <row r="13" spans="1:6" ht="137.25" customHeight="1" x14ac:dyDescent="0.25">
      <c r="A13" s="80" t="s">
        <v>75</v>
      </c>
      <c r="B13" s="108"/>
      <c r="C13" s="108"/>
      <c r="D13" s="108"/>
      <c r="E13" s="108"/>
      <c r="F13" s="109"/>
    </row>
    <row r="14" spans="1:6" ht="43.5" customHeight="1" x14ac:dyDescent="0.25">
      <c r="A14" s="54" t="s">
        <v>36</v>
      </c>
      <c r="B14" s="55"/>
      <c r="C14" s="55"/>
      <c r="D14" s="55"/>
      <c r="E14" s="55"/>
      <c r="F14" s="56"/>
    </row>
    <row r="15" spans="1:6" ht="377.25" customHeight="1" x14ac:dyDescent="0.25">
      <c r="A15" s="110" t="s">
        <v>90</v>
      </c>
      <c r="B15" s="111"/>
      <c r="C15" s="111"/>
      <c r="D15" s="111"/>
      <c r="E15" s="111"/>
      <c r="F15" s="112"/>
    </row>
    <row r="16" spans="1:6" ht="27.6" customHeight="1" x14ac:dyDescent="0.25">
      <c r="A16" s="91" t="s">
        <v>37</v>
      </c>
      <c r="B16" s="92"/>
      <c r="C16" s="93"/>
      <c r="D16" s="116" t="s">
        <v>38</v>
      </c>
      <c r="E16" s="117"/>
      <c r="F16" s="118"/>
    </row>
    <row r="17" spans="1:6" ht="61.5" customHeight="1" x14ac:dyDescent="0.25">
      <c r="A17" s="113"/>
      <c r="B17" s="114"/>
      <c r="C17" s="115"/>
      <c r="D17" s="11" t="s">
        <v>22</v>
      </c>
      <c r="E17" s="12" t="s">
        <v>39</v>
      </c>
      <c r="F17" s="12" t="s">
        <v>40</v>
      </c>
    </row>
    <row r="18" spans="1:6" ht="35.25" customHeight="1" x14ac:dyDescent="0.25">
      <c r="A18" s="105" t="s">
        <v>74</v>
      </c>
      <c r="B18" s="106"/>
      <c r="C18" s="107"/>
      <c r="D18" s="23">
        <v>5</v>
      </c>
      <c r="E18" s="24">
        <v>10000</v>
      </c>
      <c r="F18" s="24">
        <f>D18*E18</f>
        <v>50000</v>
      </c>
    </row>
    <row r="19" spans="1:6" ht="35.25" customHeight="1" x14ac:dyDescent="0.25">
      <c r="A19" s="80" t="s">
        <v>105</v>
      </c>
      <c r="B19" s="81"/>
      <c r="C19" s="82"/>
      <c r="D19" s="23">
        <v>4</v>
      </c>
      <c r="E19" s="24">
        <v>25000</v>
      </c>
      <c r="F19" s="24">
        <f>D19*E19</f>
        <v>100000</v>
      </c>
    </row>
    <row r="20" spans="1:6" ht="28.5" customHeight="1" x14ac:dyDescent="0.25">
      <c r="A20" s="97" t="s">
        <v>51</v>
      </c>
      <c r="B20" s="98"/>
      <c r="C20" s="99"/>
      <c r="D20" s="17"/>
      <c r="E20" s="18"/>
      <c r="F20" s="18">
        <f>F18+F19</f>
        <v>150000</v>
      </c>
    </row>
    <row r="21" spans="1:6" ht="32.450000000000003" customHeight="1" x14ac:dyDescent="0.25">
      <c r="A21" s="100" t="s">
        <v>41</v>
      </c>
      <c r="B21" s="101"/>
      <c r="C21" s="101"/>
      <c r="D21" s="101"/>
      <c r="E21" s="101"/>
      <c r="F21" s="102"/>
    </row>
    <row r="22" spans="1:6" ht="33" customHeight="1" x14ac:dyDescent="0.25">
      <c r="A22" s="103" t="s">
        <v>37</v>
      </c>
      <c r="B22" s="103"/>
      <c r="C22" s="13" t="s">
        <v>42</v>
      </c>
      <c r="D22" s="14" t="s">
        <v>43</v>
      </c>
      <c r="E22" s="14" t="s">
        <v>44</v>
      </c>
      <c r="F22" s="14" t="s">
        <v>45</v>
      </c>
    </row>
    <row r="23" spans="1:6" ht="32.25" customHeight="1" x14ac:dyDescent="0.25">
      <c r="A23" s="104"/>
      <c r="B23" s="104"/>
      <c r="C23" s="15" t="s">
        <v>46</v>
      </c>
      <c r="D23" s="16" t="s">
        <v>46</v>
      </c>
      <c r="E23" s="16" t="s">
        <v>46</v>
      </c>
      <c r="F23" s="16" t="s">
        <v>46</v>
      </c>
    </row>
    <row r="24" spans="1:6" ht="48" customHeight="1" x14ac:dyDescent="0.25">
      <c r="A24" s="91" t="s">
        <v>47</v>
      </c>
      <c r="B24" s="92"/>
      <c r="C24" s="92"/>
      <c r="D24" s="92"/>
      <c r="E24" s="92"/>
      <c r="F24" s="93"/>
    </row>
    <row r="25" spans="1:6" ht="34.5" customHeight="1" x14ac:dyDescent="0.25">
      <c r="A25" s="94" t="s">
        <v>91</v>
      </c>
      <c r="B25" s="95"/>
      <c r="C25" s="95"/>
      <c r="D25" s="95"/>
      <c r="E25" s="95"/>
      <c r="F25" s="96"/>
    </row>
    <row r="26" spans="1:6" ht="228.75" customHeight="1" x14ac:dyDescent="0.25">
      <c r="A26" s="19" t="s">
        <v>60</v>
      </c>
      <c r="B26" s="80" t="s">
        <v>82</v>
      </c>
      <c r="C26" s="81"/>
      <c r="D26" s="82"/>
      <c r="E26" s="10" t="s">
        <v>55</v>
      </c>
      <c r="F26" s="20" t="s">
        <v>61</v>
      </c>
    </row>
  </sheetData>
  <mergeCells count="34">
    <mergeCell ref="B26:D26"/>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8:C18"/>
    <mergeCell ref="A13:F13"/>
    <mergeCell ref="A14:F14"/>
    <mergeCell ref="A15:F15"/>
    <mergeCell ref="A16:C17"/>
    <mergeCell ref="D16:F16"/>
    <mergeCell ref="A19:C19"/>
    <mergeCell ref="A24:F24"/>
    <mergeCell ref="A25:F25"/>
    <mergeCell ref="A20:C20"/>
    <mergeCell ref="A21:F21"/>
    <mergeCell ref="A22:B22"/>
    <mergeCell ref="A23:B2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D3" sqref="D3"/>
    </sheetView>
  </sheetViews>
  <sheetFormatPr defaultRowHeight="15" x14ac:dyDescent="0.25"/>
  <cols>
    <col min="1" max="1" width="19.28515625" customWidth="1"/>
    <col min="2" max="2" width="17.28515625" customWidth="1"/>
    <col min="3" max="3" width="11.28515625" customWidth="1"/>
    <col min="4" max="4" width="10.7109375" customWidth="1"/>
    <col min="5" max="5" width="10.28515625" customWidth="1"/>
    <col min="6" max="6" width="8.7109375" customWidth="1"/>
    <col min="7" max="7" width="10.85546875" customWidth="1"/>
    <col min="8" max="8" width="9.140625" customWidth="1"/>
    <col min="9" max="9" width="13.140625" customWidth="1"/>
    <col min="10" max="10" width="18.28515625" customWidth="1"/>
    <col min="11" max="12" width="8.85546875" customWidth="1"/>
  </cols>
  <sheetData>
    <row r="1" spans="1:9" x14ac:dyDescent="0.25">
      <c r="C1" s="126"/>
      <c r="D1" s="126"/>
      <c r="E1" s="126"/>
      <c r="F1" s="126"/>
      <c r="G1" s="126"/>
    </row>
    <row r="2" spans="1:9" ht="45" customHeight="1" x14ac:dyDescent="0.25">
      <c r="A2" s="46" t="s">
        <v>48</v>
      </c>
      <c r="B2" s="138" t="s">
        <v>49</v>
      </c>
      <c r="C2" s="139"/>
      <c r="D2" s="139"/>
      <c r="E2" s="139"/>
      <c r="F2" s="139"/>
      <c r="G2" s="139"/>
      <c r="H2" s="139"/>
      <c r="I2" s="140"/>
    </row>
    <row r="3" spans="1:9" ht="71.45" customHeight="1" x14ac:dyDescent="0.25">
      <c r="A3" s="141" t="s">
        <v>77</v>
      </c>
      <c r="B3" s="37" t="s">
        <v>12</v>
      </c>
      <c r="C3" s="37" t="s">
        <v>111</v>
      </c>
      <c r="D3" s="37" t="s">
        <v>112</v>
      </c>
      <c r="E3" s="47" t="s">
        <v>13</v>
      </c>
      <c r="F3" s="47" t="s">
        <v>17</v>
      </c>
      <c r="G3" s="47" t="s">
        <v>18</v>
      </c>
      <c r="H3" s="47" t="s">
        <v>14</v>
      </c>
      <c r="I3" s="47" t="s">
        <v>15</v>
      </c>
    </row>
    <row r="4" spans="1:9" ht="84" customHeight="1" x14ac:dyDescent="0.25">
      <c r="A4" s="141"/>
      <c r="B4" s="39" t="s">
        <v>62</v>
      </c>
      <c r="C4" s="39" t="s">
        <v>92</v>
      </c>
      <c r="D4" s="39" t="s">
        <v>93</v>
      </c>
      <c r="E4" s="41" t="s">
        <v>22</v>
      </c>
      <c r="F4" s="48">
        <v>10</v>
      </c>
      <c r="G4" s="48" t="s">
        <v>65</v>
      </c>
      <c r="H4" s="48" t="s">
        <v>78</v>
      </c>
      <c r="I4" s="48" t="s">
        <v>79</v>
      </c>
    </row>
    <row r="5" spans="1:9" ht="0.75" customHeight="1" x14ac:dyDescent="0.25">
      <c r="A5" s="141"/>
      <c r="B5" s="49"/>
      <c r="C5" s="49"/>
      <c r="D5" s="49"/>
      <c r="E5" s="49"/>
      <c r="F5" s="49"/>
      <c r="G5" s="49"/>
      <c r="H5" s="49"/>
      <c r="I5" s="49"/>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selection activeCell="J7" sqref="J7"/>
    </sheetView>
  </sheetViews>
  <sheetFormatPr defaultRowHeight="15" x14ac:dyDescent="0.25"/>
  <cols>
    <col min="1" max="1" width="38.28515625" customWidth="1"/>
    <col min="2" max="2" width="14.5703125" customWidth="1"/>
    <col min="3" max="3" width="20.140625" customWidth="1"/>
    <col min="4" max="4" width="10" customWidth="1"/>
    <col min="5" max="5" width="14.5703125" customWidth="1"/>
    <col min="6" max="6" width="17.7109375" customWidth="1"/>
  </cols>
  <sheetData>
    <row r="1" spans="1:6" x14ac:dyDescent="0.25">
      <c r="B1" s="126"/>
      <c r="C1" s="126"/>
      <c r="D1" s="126"/>
      <c r="E1" s="126"/>
      <c r="F1" s="126"/>
    </row>
    <row r="2" spans="1:6" ht="31.15" customHeight="1" x14ac:dyDescent="0.25">
      <c r="A2" s="127" t="s">
        <v>25</v>
      </c>
      <c r="B2" s="127"/>
      <c r="C2" s="128" t="s">
        <v>20</v>
      </c>
      <c r="D2" s="128"/>
      <c r="E2" s="128"/>
      <c r="F2" s="128"/>
    </row>
    <row r="3" spans="1:6" ht="30.6" customHeight="1" x14ac:dyDescent="0.25">
      <c r="A3" s="129" t="s">
        <v>26</v>
      </c>
      <c r="B3" s="129"/>
      <c r="C3" s="129"/>
      <c r="D3" s="129"/>
      <c r="E3" s="130" t="s">
        <v>52</v>
      </c>
      <c r="F3" s="130"/>
    </row>
    <row r="4" spans="1:6" ht="32.450000000000003" customHeight="1" x14ac:dyDescent="0.25">
      <c r="A4" s="22" t="s">
        <v>27</v>
      </c>
      <c r="B4" s="177" t="s">
        <v>94</v>
      </c>
      <c r="C4" s="178"/>
      <c r="D4" s="178"/>
      <c r="E4" s="178"/>
      <c r="F4" s="179"/>
    </row>
    <row r="5" spans="1:6" ht="34.15" customHeight="1" x14ac:dyDescent="0.25">
      <c r="A5" s="22" t="s">
        <v>28</v>
      </c>
      <c r="B5" s="180" t="s">
        <v>73</v>
      </c>
      <c r="C5" s="181"/>
      <c r="D5" s="181"/>
      <c r="E5" s="181"/>
      <c r="F5" s="181"/>
    </row>
    <row r="6" spans="1:6" ht="34.15" customHeight="1" x14ac:dyDescent="0.25">
      <c r="A6" s="182" t="s">
        <v>29</v>
      </c>
      <c r="B6" s="182"/>
      <c r="C6" s="182"/>
      <c r="D6" s="182"/>
      <c r="E6" s="136" t="s">
        <v>0</v>
      </c>
      <c r="F6" s="136"/>
    </row>
    <row r="7" spans="1:6" ht="34.15" customHeight="1" x14ac:dyDescent="0.25">
      <c r="A7" s="172" t="s">
        <v>30</v>
      </c>
      <c r="B7" s="172"/>
      <c r="C7" s="172"/>
      <c r="D7" s="172"/>
      <c r="E7" s="125">
        <v>50000</v>
      </c>
      <c r="F7" s="125"/>
    </row>
    <row r="8" spans="1:6" ht="34.15" hidden="1" customHeight="1" x14ac:dyDescent="0.25">
      <c r="A8" s="173" t="s">
        <v>31</v>
      </c>
      <c r="B8" s="174"/>
      <c r="C8" s="174"/>
      <c r="D8" s="175"/>
      <c r="E8" s="122"/>
      <c r="F8" s="123"/>
    </row>
    <row r="9" spans="1:6" ht="34.15" hidden="1" customHeight="1" x14ac:dyDescent="0.25">
      <c r="A9" s="172" t="s">
        <v>32</v>
      </c>
      <c r="B9" s="172"/>
      <c r="C9" s="172"/>
      <c r="D9" s="172"/>
      <c r="E9" s="125"/>
      <c r="F9" s="125"/>
    </row>
    <row r="10" spans="1:6" ht="34.15" hidden="1" customHeight="1" x14ac:dyDescent="0.25">
      <c r="A10" s="173" t="s">
        <v>33</v>
      </c>
      <c r="B10" s="174"/>
      <c r="C10" s="174"/>
      <c r="D10" s="175"/>
      <c r="E10" s="122"/>
      <c r="F10" s="123"/>
    </row>
    <row r="11" spans="1:6" ht="34.15" customHeight="1" x14ac:dyDescent="0.25">
      <c r="A11" s="176" t="s">
        <v>34</v>
      </c>
      <c r="B11" s="176"/>
      <c r="C11" s="176"/>
      <c r="D11" s="176"/>
      <c r="E11" s="125">
        <v>50000</v>
      </c>
      <c r="F11" s="125"/>
    </row>
    <row r="12" spans="1:6" ht="36" customHeight="1" x14ac:dyDescent="0.25">
      <c r="A12" s="162" t="s">
        <v>35</v>
      </c>
      <c r="B12" s="163"/>
      <c r="C12" s="163"/>
      <c r="D12" s="163"/>
      <c r="E12" s="163"/>
      <c r="F12" s="164"/>
    </row>
    <row r="13" spans="1:6" ht="69.75" customHeight="1" x14ac:dyDescent="0.25">
      <c r="A13" s="142" t="s">
        <v>95</v>
      </c>
      <c r="B13" s="165"/>
      <c r="C13" s="165"/>
      <c r="D13" s="165"/>
      <c r="E13" s="165"/>
      <c r="F13" s="166"/>
    </row>
    <row r="14" spans="1:6" ht="20.25" customHeight="1" x14ac:dyDescent="0.25">
      <c r="A14" s="162" t="s">
        <v>36</v>
      </c>
      <c r="B14" s="163"/>
      <c r="C14" s="163"/>
      <c r="D14" s="163"/>
      <c r="E14" s="163"/>
      <c r="F14" s="164"/>
    </row>
    <row r="15" spans="1:6" ht="266.25" customHeight="1" x14ac:dyDescent="0.25">
      <c r="A15" s="167" t="s">
        <v>96</v>
      </c>
      <c r="B15" s="168"/>
      <c r="C15" s="168"/>
      <c r="D15" s="168"/>
      <c r="E15" s="168"/>
      <c r="F15" s="169"/>
    </row>
    <row r="16" spans="1:6" ht="27.6" customHeight="1" x14ac:dyDescent="0.25">
      <c r="A16" s="170" t="s">
        <v>37</v>
      </c>
      <c r="B16" s="170"/>
      <c r="C16" s="170"/>
      <c r="D16" s="171" t="s">
        <v>38</v>
      </c>
      <c r="E16" s="171"/>
      <c r="F16" s="171"/>
    </row>
    <row r="17" spans="1:6" ht="48.75" customHeight="1" x14ac:dyDescent="0.25">
      <c r="A17" s="170"/>
      <c r="B17" s="170"/>
      <c r="C17" s="170"/>
      <c r="D17" s="25" t="s">
        <v>22</v>
      </c>
      <c r="E17" s="26" t="s">
        <v>39</v>
      </c>
      <c r="F17" s="26" t="s">
        <v>40</v>
      </c>
    </row>
    <row r="18" spans="1:6" ht="24" customHeight="1" x14ac:dyDescent="0.25">
      <c r="A18" s="170"/>
      <c r="B18" s="170"/>
      <c r="C18" s="170"/>
      <c r="D18" s="27"/>
      <c r="E18" s="28"/>
      <c r="F18" s="28"/>
    </row>
    <row r="19" spans="1:6" ht="42" customHeight="1" x14ac:dyDescent="0.25">
      <c r="A19" s="170" t="s">
        <v>106</v>
      </c>
      <c r="B19" s="170"/>
      <c r="C19" s="170"/>
      <c r="D19" s="27">
        <v>3</v>
      </c>
      <c r="E19" s="28">
        <v>500</v>
      </c>
      <c r="F19" s="28">
        <v>5000</v>
      </c>
    </row>
    <row r="20" spans="1:6" ht="28.5" customHeight="1" x14ac:dyDescent="0.25">
      <c r="A20" s="170" t="s">
        <v>97</v>
      </c>
      <c r="B20" s="170"/>
      <c r="C20" s="170"/>
      <c r="D20" s="27">
        <v>12</v>
      </c>
      <c r="E20" s="28">
        <v>500</v>
      </c>
      <c r="F20" s="28">
        <v>6000</v>
      </c>
    </row>
    <row r="21" spans="1:6" ht="34.5" customHeight="1" x14ac:dyDescent="0.25">
      <c r="A21" s="170" t="s">
        <v>98</v>
      </c>
      <c r="B21" s="170"/>
      <c r="C21" s="170"/>
      <c r="D21" s="27">
        <v>5</v>
      </c>
      <c r="E21" s="28">
        <v>5000</v>
      </c>
      <c r="F21" s="28">
        <v>25000</v>
      </c>
    </row>
    <row r="22" spans="1:6" ht="28.5" customHeight="1" x14ac:dyDescent="0.25">
      <c r="A22" s="170" t="s">
        <v>99</v>
      </c>
      <c r="B22" s="170"/>
      <c r="C22" s="170"/>
      <c r="D22" s="27">
        <v>5</v>
      </c>
      <c r="E22" s="28">
        <v>800</v>
      </c>
      <c r="F22" s="28">
        <v>4000</v>
      </c>
    </row>
    <row r="23" spans="1:6" ht="69.75" customHeight="1" x14ac:dyDescent="0.25">
      <c r="A23" s="170" t="s">
        <v>100</v>
      </c>
      <c r="B23" s="170"/>
      <c r="C23" s="170"/>
      <c r="D23" s="27">
        <v>5</v>
      </c>
      <c r="E23" s="28">
        <v>1000</v>
      </c>
      <c r="F23" s="28">
        <v>5000</v>
      </c>
    </row>
    <row r="24" spans="1:6" ht="45" customHeight="1" x14ac:dyDescent="0.25">
      <c r="A24" s="161" t="s">
        <v>101</v>
      </c>
      <c r="B24" s="161"/>
      <c r="C24" s="161"/>
      <c r="D24" s="27">
        <v>10</v>
      </c>
      <c r="E24" s="28">
        <v>500</v>
      </c>
      <c r="F24" s="28">
        <v>5000</v>
      </c>
    </row>
    <row r="25" spans="1:6" ht="28.5" customHeight="1" x14ac:dyDescent="0.25">
      <c r="A25" s="145" t="s">
        <v>51</v>
      </c>
      <c r="B25" s="145"/>
      <c r="C25" s="145"/>
      <c r="D25" s="17"/>
      <c r="E25" s="18"/>
      <c r="F25" s="18">
        <v>50000</v>
      </c>
    </row>
    <row r="26" spans="1:6" ht="32.450000000000003" customHeight="1" x14ac:dyDescent="0.25">
      <c r="A26" s="146" t="s">
        <v>41</v>
      </c>
      <c r="B26" s="147"/>
      <c r="C26" s="147"/>
      <c r="D26" s="147"/>
      <c r="E26" s="147"/>
      <c r="F26" s="148"/>
    </row>
    <row r="27" spans="1:6" ht="44.45" customHeight="1" x14ac:dyDescent="0.25">
      <c r="A27" s="149" t="s">
        <v>37</v>
      </c>
      <c r="B27" s="150"/>
      <c r="C27" s="29" t="s">
        <v>42</v>
      </c>
      <c r="D27" s="30" t="s">
        <v>43</v>
      </c>
      <c r="E27" s="30" t="s">
        <v>44</v>
      </c>
      <c r="F27" s="30" t="s">
        <v>45</v>
      </c>
    </row>
    <row r="28" spans="1:6" ht="44.45" customHeight="1" x14ac:dyDescent="0.25">
      <c r="A28" s="151" t="s">
        <v>102</v>
      </c>
      <c r="B28" s="152"/>
      <c r="C28" s="31" t="s">
        <v>46</v>
      </c>
      <c r="D28" s="31" t="s">
        <v>46</v>
      </c>
      <c r="E28" s="31" t="s">
        <v>46</v>
      </c>
      <c r="F28" s="31" t="s">
        <v>46</v>
      </c>
    </row>
    <row r="29" spans="1:6" ht="44.45" customHeight="1" x14ac:dyDescent="0.25">
      <c r="A29" s="151" t="s">
        <v>97</v>
      </c>
      <c r="B29" s="152"/>
      <c r="C29" s="31" t="s">
        <v>46</v>
      </c>
      <c r="D29" s="31" t="s">
        <v>46</v>
      </c>
      <c r="E29" s="31" t="s">
        <v>46</v>
      </c>
      <c r="F29" s="31" t="s">
        <v>46</v>
      </c>
    </row>
    <row r="30" spans="1:6" ht="44.45" customHeight="1" x14ac:dyDescent="0.25">
      <c r="A30" s="151" t="s">
        <v>98</v>
      </c>
      <c r="B30" s="152"/>
      <c r="C30" s="31" t="s">
        <v>46</v>
      </c>
      <c r="D30" s="31" t="s">
        <v>46</v>
      </c>
      <c r="E30" s="31" t="s">
        <v>46</v>
      </c>
      <c r="F30" s="31" t="s">
        <v>46</v>
      </c>
    </row>
    <row r="31" spans="1:6" ht="44.45" customHeight="1" x14ac:dyDescent="0.25">
      <c r="A31" s="151" t="s">
        <v>99</v>
      </c>
      <c r="B31" s="152"/>
      <c r="C31" s="31" t="s">
        <v>46</v>
      </c>
      <c r="D31" s="31" t="s">
        <v>46</v>
      </c>
      <c r="E31" s="31" t="s">
        <v>46</v>
      </c>
      <c r="F31" s="31" t="s">
        <v>46</v>
      </c>
    </row>
    <row r="32" spans="1:6" ht="110.25" customHeight="1" x14ac:dyDescent="0.25">
      <c r="A32" s="151" t="s">
        <v>100</v>
      </c>
      <c r="B32" s="152"/>
      <c r="C32" s="31" t="s">
        <v>46</v>
      </c>
      <c r="D32" s="32" t="s">
        <v>46</v>
      </c>
      <c r="E32" s="32" t="s">
        <v>46</v>
      </c>
      <c r="F32" s="32" t="s">
        <v>46</v>
      </c>
    </row>
    <row r="33" spans="1:6" ht="61.5" customHeight="1" x14ac:dyDescent="0.25">
      <c r="A33" s="153" t="s">
        <v>101</v>
      </c>
      <c r="B33" s="154"/>
      <c r="C33" s="31" t="s">
        <v>46</v>
      </c>
      <c r="D33" s="32" t="s">
        <v>46</v>
      </c>
      <c r="E33" s="32" t="s">
        <v>46</v>
      </c>
      <c r="F33" s="32" t="s">
        <v>46</v>
      </c>
    </row>
    <row r="34" spans="1:6" ht="33" customHeight="1" x14ac:dyDescent="0.25">
      <c r="A34" s="155" t="s">
        <v>47</v>
      </c>
      <c r="B34" s="156"/>
      <c r="C34" s="156"/>
      <c r="D34" s="156"/>
      <c r="E34" s="156"/>
      <c r="F34" s="157"/>
    </row>
    <row r="35" spans="1:6" ht="30.75" customHeight="1" x14ac:dyDescent="0.25">
      <c r="A35" s="158" t="s">
        <v>103</v>
      </c>
      <c r="B35" s="159"/>
      <c r="C35" s="159"/>
      <c r="D35" s="159"/>
      <c r="E35" s="159"/>
      <c r="F35" s="160"/>
    </row>
    <row r="36" spans="1:6" ht="190.5" customHeight="1" x14ac:dyDescent="0.25">
      <c r="A36" s="33" t="s">
        <v>60</v>
      </c>
      <c r="B36" s="142" t="s">
        <v>82</v>
      </c>
      <c r="C36" s="143"/>
      <c r="D36" s="144"/>
      <c r="E36" s="22" t="s">
        <v>55</v>
      </c>
      <c r="F36" s="34" t="s">
        <v>83</v>
      </c>
    </row>
  </sheetData>
  <mergeCells count="4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24:C24"/>
    <mergeCell ref="A12:F12"/>
    <mergeCell ref="A13:F13"/>
    <mergeCell ref="A14:F14"/>
    <mergeCell ref="A15:F15"/>
    <mergeCell ref="A16:C18"/>
    <mergeCell ref="D16:F16"/>
    <mergeCell ref="A19:C19"/>
    <mergeCell ref="A20:C20"/>
    <mergeCell ref="A21:C21"/>
    <mergeCell ref="A22:C22"/>
    <mergeCell ref="A23:C23"/>
    <mergeCell ref="B36:D36"/>
    <mergeCell ref="A25:C25"/>
    <mergeCell ref="A26:F26"/>
    <mergeCell ref="A27:B27"/>
    <mergeCell ref="A28:B28"/>
    <mergeCell ref="A29:B29"/>
    <mergeCell ref="A30:B30"/>
    <mergeCell ref="A31:B31"/>
    <mergeCell ref="A32:B32"/>
    <mergeCell ref="A33:B33"/>
    <mergeCell ref="A34:F34"/>
    <mergeCell ref="A35:F3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D3" sqref="D3"/>
    </sheetView>
  </sheetViews>
  <sheetFormatPr defaultRowHeight="15" x14ac:dyDescent="0.25"/>
  <cols>
    <col min="1" max="1" width="19.42578125" customWidth="1"/>
    <col min="2" max="2" width="21.7109375" customWidth="1"/>
    <col min="3" max="3" width="12.5703125" customWidth="1"/>
    <col min="4" max="4" width="12" customWidth="1"/>
    <col min="5" max="5" width="11.85546875" customWidth="1"/>
    <col min="6" max="6" width="10.5703125" customWidth="1"/>
    <col min="7" max="7" width="14.28515625" customWidth="1"/>
    <col min="8" max="8" width="12.28515625" customWidth="1"/>
    <col min="9" max="9" width="9.7109375" customWidth="1"/>
    <col min="10" max="10" width="18.28515625" customWidth="1"/>
    <col min="11" max="12" width="8.85546875" customWidth="1"/>
  </cols>
  <sheetData>
    <row r="1" spans="1:10" x14ac:dyDescent="0.25">
      <c r="A1" s="35"/>
      <c r="B1" s="35"/>
      <c r="C1" s="183"/>
      <c r="D1" s="183"/>
      <c r="E1" s="183"/>
      <c r="F1" s="183"/>
      <c r="G1" s="183"/>
      <c r="H1" s="35"/>
      <c r="I1" s="35"/>
    </row>
    <row r="2" spans="1:10" ht="45" customHeight="1" x14ac:dyDescent="0.25">
      <c r="A2" s="184" t="s">
        <v>48</v>
      </c>
      <c r="B2" s="186" t="s">
        <v>49</v>
      </c>
      <c r="C2" s="186"/>
      <c r="D2" s="186"/>
      <c r="E2" s="186"/>
      <c r="F2" s="186"/>
      <c r="G2" s="186"/>
      <c r="H2" s="186"/>
      <c r="I2" s="186"/>
    </row>
    <row r="3" spans="1:10" ht="71.25" customHeight="1" x14ac:dyDescent="0.25">
      <c r="A3" s="185"/>
      <c r="B3" s="37" t="s">
        <v>12</v>
      </c>
      <c r="C3" s="37" t="s">
        <v>111</v>
      </c>
      <c r="D3" s="37" t="s">
        <v>112</v>
      </c>
      <c r="E3" s="37" t="s">
        <v>13</v>
      </c>
      <c r="F3" s="37" t="s">
        <v>17</v>
      </c>
      <c r="G3" s="37" t="s">
        <v>18</v>
      </c>
      <c r="H3" s="37" t="s">
        <v>14</v>
      </c>
      <c r="I3" s="37" t="s">
        <v>15</v>
      </c>
    </row>
    <row r="4" spans="1:10" ht="118.5" customHeight="1" x14ac:dyDescent="0.25">
      <c r="A4" s="187" t="s">
        <v>104</v>
      </c>
      <c r="B4" s="50" t="s">
        <v>57</v>
      </c>
      <c r="C4" s="39" t="s">
        <v>68</v>
      </c>
      <c r="D4" s="39" t="s">
        <v>69</v>
      </c>
      <c r="E4" s="41" t="s">
        <v>70</v>
      </c>
      <c r="F4" s="51">
        <v>0.1</v>
      </c>
      <c r="G4" s="52" t="s">
        <v>73</v>
      </c>
      <c r="H4" s="41" t="s">
        <v>67</v>
      </c>
      <c r="I4" s="41" t="s">
        <v>81</v>
      </c>
      <c r="J4" s="21"/>
    </row>
    <row r="5" spans="1:10" ht="87.75" customHeight="1" x14ac:dyDescent="0.25">
      <c r="A5" s="188"/>
      <c r="B5" s="50" t="s">
        <v>63</v>
      </c>
      <c r="C5" s="39">
        <v>5</v>
      </c>
      <c r="D5" s="39">
        <v>10</v>
      </c>
      <c r="E5" s="41" t="s">
        <v>66</v>
      </c>
      <c r="F5" s="51">
        <v>0.1</v>
      </c>
      <c r="G5" s="53" t="s">
        <v>73</v>
      </c>
      <c r="H5" s="41" t="s">
        <v>67</v>
      </c>
      <c r="I5" s="41" t="s">
        <v>81</v>
      </c>
      <c r="J5" s="21"/>
    </row>
    <row r="6" spans="1:10" ht="99" customHeight="1" x14ac:dyDescent="0.25">
      <c r="A6" s="189"/>
      <c r="B6" s="50" t="s">
        <v>64</v>
      </c>
      <c r="C6" s="39">
        <v>10</v>
      </c>
      <c r="D6" s="39">
        <v>20</v>
      </c>
      <c r="E6" s="41" t="s">
        <v>66</v>
      </c>
      <c r="F6" s="51">
        <v>0.1</v>
      </c>
      <c r="G6" s="53" t="s">
        <v>73</v>
      </c>
      <c r="H6" s="41" t="s">
        <v>67</v>
      </c>
      <c r="I6" s="41" t="s">
        <v>81</v>
      </c>
      <c r="J6" s="21"/>
    </row>
    <row r="7" spans="1:10" ht="15" hidden="1" customHeight="1" x14ac:dyDescent="0.25">
      <c r="A7" s="35"/>
      <c r="B7" s="35"/>
      <c r="C7" s="35"/>
      <c r="D7" s="35"/>
      <c r="E7" s="35"/>
      <c r="F7" s="35"/>
      <c r="G7" s="35"/>
      <c r="H7" s="35"/>
    </row>
    <row r="8" spans="1:10" ht="15" hidden="1" customHeight="1" x14ac:dyDescent="0.25">
      <c r="A8" s="35"/>
      <c r="B8" s="35"/>
      <c r="C8" s="35"/>
      <c r="D8" s="35"/>
      <c r="E8" s="35"/>
      <c r="F8" s="35"/>
      <c r="G8" s="35"/>
      <c r="H8" s="35"/>
    </row>
    <row r="9" spans="1:10" ht="15" hidden="1" customHeight="1" x14ac:dyDescent="0.25">
      <c r="A9" s="35"/>
      <c r="B9" s="35"/>
      <c r="C9" s="35"/>
      <c r="D9" s="35"/>
      <c r="E9" s="35"/>
      <c r="F9" s="35"/>
      <c r="G9" s="35"/>
      <c r="H9" s="35"/>
    </row>
    <row r="10" spans="1:10" ht="15" hidden="1" customHeight="1" x14ac:dyDescent="0.25">
      <c r="A10" s="35"/>
      <c r="B10" s="35"/>
      <c r="C10" s="35"/>
      <c r="D10" s="35"/>
      <c r="E10" s="35"/>
      <c r="F10" s="35"/>
      <c r="G10" s="35"/>
      <c r="H10" s="35"/>
    </row>
    <row r="11" spans="1:10" x14ac:dyDescent="0.25">
      <c r="A11" s="36"/>
    </row>
  </sheetData>
  <mergeCells count="4">
    <mergeCell ref="C1:G1"/>
    <mergeCell ref="A2:A3"/>
    <mergeCell ref="B2:I2"/>
    <mergeCell ref="A4:A6"/>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0503</vt:lpstr>
      <vt:lpstr>ინდიკატორი 0503 </vt:lpstr>
      <vt:lpstr>050301</vt:lpstr>
      <vt:lpstr>ინდიკატორი 050301</vt:lpstr>
      <vt:lpstr>050302</vt:lpstr>
      <vt:lpstr>ინდიკატორი 050302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2022-09-12T14:08:45Z</cp:lastPrinted>
  <dcterms:created xsi:type="dcterms:W3CDTF">2021-06-16T13:27:45Z</dcterms:created>
  <dcterms:modified xsi:type="dcterms:W3CDTF">2024-11-16T13:00:29Z</dcterms:modified>
</cp:coreProperties>
</file>